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3440" firstSheet="1" activeTab="1"/>
  </bookViews>
  <sheets>
    <sheet name="收支总表" sheetId="1" r:id="rId1"/>
    <sheet name="收入总表" sheetId="2" r:id="rId2"/>
    <sheet name="预算支出总表" sheetId="3" r:id="rId3"/>
    <sheet name="部门财政拨款收支总体情况表" sheetId="4" r:id="rId4"/>
    <sheet name="一般公共预算支出情况表" sheetId="5" r:id="rId5"/>
    <sheet name="一般公共预算基本支出表" sheetId="6" r:id="rId6"/>
    <sheet name="一般公共预算“三公”费支出情况表" sheetId="7" r:id="rId7"/>
    <sheet name="政府性基金预算支出情况表" sheetId="8" r:id="rId8"/>
    <sheet name="Sheet1" sheetId="9" r:id="rId9"/>
  </sheets>
  <definedNames>
    <definedName name="_xlnm.Print_Area" localSheetId="3">部门财政拨款收支总体情况表!$A$2:D19</definedName>
    <definedName name="_xlnm.Print_Area" localSheetId="1">收入总表!$A$2:V22</definedName>
    <definedName name="_xlnm.Print_Area" localSheetId="0">收支总表!$A$2:D20</definedName>
    <definedName name="_xlnm.Print_Area" localSheetId="6">一般公共预算“三公”费支出情况表!#REF!</definedName>
    <definedName name="_xlnm.Print_Area" localSheetId="5">一般公共预算基本支出表!$A$1:B24</definedName>
    <definedName name="_xlnm.Print_Titles" localSheetId="3">部门财政拨款收支总体情况表!$2:4</definedName>
    <definedName name="_xlnm.Print_Titles" localSheetId="1">收入总表!$2:9</definedName>
    <definedName name="_xlnm.Print_Titles" localSheetId="0">收支总表!$2:5</definedName>
    <definedName name="_xlnm.Print_Titles" localSheetId="5">一般公共预算基本支出表!$1:4</definedName>
    <definedName name="_xlnm.Print_Titles" localSheetId="2">预算支出总表!$1:7</definedName>
  </definedNames>
  <calcPr calcId="114210" fullCalcOnLoad="1"/>
</workbook>
</file>

<file path=xl/calcChain.xml><?xml version="1.0" encoding="utf-8"?>
<calcChain xmlns="http://schemas.openxmlformats.org/spreadsheetml/2006/main">
  <c r="B24" i="6"/>
  <c r="B12"/>
  <c r="B6"/>
  <c r="B5"/>
  <c r="E22" i="5"/>
  <c r="E17"/>
  <c r="E9"/>
  <c r="E8"/>
  <c r="E22" i="3"/>
  <c r="E17"/>
  <c r="E9"/>
  <c r="E8"/>
  <c r="J24" i="2"/>
  <c r="J23"/>
  <c r="H23"/>
  <c r="G23"/>
  <c r="F23"/>
  <c r="E23"/>
  <c r="J22"/>
  <c r="G22"/>
  <c r="F22"/>
  <c r="E22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H20"/>
  <c r="G20"/>
  <c r="F20"/>
  <c r="E20"/>
  <c r="H19"/>
  <c r="G19"/>
  <c r="F19"/>
  <c r="E19"/>
  <c r="H18"/>
  <c r="G18"/>
  <c r="F18"/>
  <c r="E18"/>
  <c r="J17"/>
  <c r="H17"/>
  <c r="G17"/>
  <c r="F17"/>
  <c r="E17"/>
  <c r="L16"/>
  <c r="K16"/>
  <c r="J16"/>
  <c r="I16"/>
  <c r="H16"/>
  <c r="G16"/>
  <c r="F16"/>
  <c r="E16"/>
  <c r="H15"/>
  <c r="G15"/>
  <c r="F15"/>
  <c r="E15"/>
  <c r="J14"/>
  <c r="H14"/>
  <c r="G14"/>
  <c r="F14"/>
  <c r="E14"/>
  <c r="J13"/>
  <c r="H13"/>
  <c r="G13"/>
  <c r="F13"/>
  <c r="E13"/>
  <c r="M12"/>
  <c r="J12"/>
  <c r="H12"/>
  <c r="G12"/>
  <c r="F12"/>
  <c r="E12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V9"/>
  <c r="U9"/>
  <c r="T9"/>
  <c r="S9"/>
  <c r="R9"/>
  <c r="Q9"/>
  <c r="P9"/>
  <c r="O9"/>
  <c r="N9"/>
  <c r="M9"/>
  <c r="L9"/>
  <c r="K9"/>
  <c r="J9"/>
  <c r="I9"/>
  <c r="H9"/>
  <c r="G9"/>
  <c r="F9"/>
  <c r="D7" i="1"/>
  <c r="D8"/>
  <c r="D6"/>
  <c r="D9"/>
  <c r="D17"/>
  <c r="B7"/>
  <c r="B8"/>
  <c r="B9"/>
  <c r="B6"/>
  <c r="B17"/>
</calcChain>
</file>

<file path=xl/sharedStrings.xml><?xml version="1.0" encoding="utf-8"?>
<sst xmlns="http://schemas.openxmlformats.org/spreadsheetml/2006/main" count="340" uniqueCount="148">
  <si>
    <t>表一</t>
  </si>
  <si>
    <t>2017年部门收支总体情况表</t>
  </si>
  <si>
    <t>单位名称：检察院</t>
  </si>
  <si>
    <t>单位：万元</t>
  </si>
  <si>
    <t>收入项目</t>
  </si>
  <si>
    <t>金额</t>
  </si>
  <si>
    <t>支出项目</t>
  </si>
  <si>
    <t>一、一般公共预算收入</t>
  </si>
  <si>
    <t>一、基本支出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</si>
  <si>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财政拨款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</si>
  <si>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人员支出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</si>
  <si>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非税收入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</si>
  <si>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公用支出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</si>
  <si>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上级专项转移支付收入</t>
    </r>
  </si>
  <si>
    <t>二、项目支出</t>
  </si>
  <si>
    <t>二、政府性基金预算</t>
  </si>
  <si>
    <t>三、纳入财政专户管理的行政事业性收费</t>
  </si>
  <si>
    <t xml:space="preserve"> </t>
  </si>
  <si>
    <t>四、国有资本经营预算拨款</t>
  </si>
  <si>
    <t>当年收入合计</t>
  </si>
  <si>
    <t>当年支出合计</t>
  </si>
  <si>
    <t>五、上年结转结余</t>
  </si>
  <si>
    <t>三、上年结转结余支出</t>
  </si>
  <si>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一般公共预算结转结余</t>
    </r>
  </si>
  <si>
    <t xml:space="preserve">   1、一般公共预算结转结余</t>
  </si>
  <si>
    <t xml:space="preserve">    基金结转结余</t>
  </si>
  <si>
    <t xml:space="preserve">   2、基金结转结余</t>
  </si>
  <si>
    <t>收入总计</t>
  </si>
  <si>
    <t>支出总计</t>
  </si>
  <si>
    <t>表二</t>
  </si>
  <si>
    <t>2017年部门收入总体情况表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</si>
  <si>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3</t>
    </r>
    <r>
      <rPr>
        <sz val="10"/>
        <rFont val="宋体"/>
        <charset val="134"/>
      </rPr>
      <t>表</t>
    </r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</si>
  <si>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</si>
  <si>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</si>
  <si>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</si>
  <si>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</si>
  <si>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</si>
  <si>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</si>
  <si>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</si>
  <si>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本年预拨数</t>
  </si>
  <si>
    <t>合计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</si>
  <si>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</si>
  <si>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</si>
  <si>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</si>
  <si>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</si>
  <si>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</si>
  <si>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</si>
  <si>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</si>
  <si>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</si>
  <si>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</si>
  <si>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</si>
  <si>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</si>
  <si>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</si>
  <si>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</si>
  <si>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</si>
  <si>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</si>
  <si>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</si>
  <si>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</si>
  <si>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</si>
  <si>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</si>
  <si>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人员经费支出</t>
  </si>
  <si>
    <t>204</t>
  </si>
  <si>
    <t>04</t>
  </si>
  <si>
    <t>01</t>
  </si>
  <si>
    <t>人员经费</t>
  </si>
  <si>
    <t>208</t>
  </si>
  <si>
    <t>05</t>
  </si>
  <si>
    <t>养老保险金</t>
  </si>
  <si>
    <t>210</t>
  </si>
  <si>
    <t>11</t>
  </si>
  <si>
    <t>医疗保险金</t>
  </si>
  <si>
    <t>99</t>
  </si>
  <si>
    <t>大额医疗保险</t>
  </si>
  <si>
    <t xml:space="preserve">  公用经费支出</t>
  </si>
  <si>
    <t xml:space="preserve">      办公费</t>
  </si>
  <si>
    <t xml:space="preserve">      其他交通费用</t>
  </si>
  <si>
    <t xml:space="preserve">      福利费</t>
  </si>
  <si>
    <t xml:space="preserve">      工会经费</t>
  </si>
  <si>
    <t xml:space="preserve">  项目支出</t>
  </si>
  <si>
    <t xml:space="preserve">      办案费用补助</t>
  </si>
  <si>
    <t xml:space="preserve">      政法转移支付</t>
  </si>
  <si>
    <t>表三</t>
  </si>
  <si>
    <t>2017年部门支出总体情况表</t>
  </si>
  <si>
    <t>填报单位：</t>
  </si>
  <si>
    <t>项目名称</t>
  </si>
  <si>
    <t>是否政府采购</t>
  </si>
  <si>
    <t xml:space="preserve">  人员支出</t>
  </si>
  <si>
    <r>
      <rPr>
        <sz val="12"/>
        <color indexed="0"/>
        <rFont val="宋体"/>
        <charset val="134"/>
      </rPr>
      <t xml:space="preserve">      </t>
    </r>
    <r>
      <rPr>
        <sz val="12"/>
        <color indexed="0"/>
        <rFont val="宋体"/>
        <charset val="134"/>
      </rPr>
      <t>在职职工年工资</t>
    </r>
  </si>
  <si>
    <r>
      <rPr>
        <sz val="12"/>
        <color indexed="0"/>
        <rFont val="宋体"/>
        <charset val="134"/>
      </rPr>
      <t xml:space="preserve">      </t>
    </r>
    <r>
      <rPr>
        <sz val="12"/>
        <color indexed="0"/>
        <rFont val="宋体"/>
        <charset val="134"/>
      </rPr>
      <t>年终一次性奖</t>
    </r>
  </si>
  <si>
    <t xml:space="preserve">      养老保险金</t>
  </si>
  <si>
    <r>
      <rPr>
        <sz val="12"/>
        <color indexed="0"/>
        <rFont val="宋体"/>
        <charset val="134"/>
      </rPr>
      <t xml:space="preserve"> </t>
    </r>
    <r>
      <rPr>
        <sz val="12"/>
        <color indexed="0"/>
        <rFont val="宋体"/>
        <charset val="134"/>
      </rPr>
      <t xml:space="preserve">     </t>
    </r>
    <r>
      <rPr>
        <sz val="12"/>
        <color indexed="0"/>
        <rFont val="宋体"/>
        <charset val="134"/>
      </rPr>
      <t>医疗保险金</t>
    </r>
  </si>
  <si>
    <r>
      <rPr>
        <sz val="12"/>
        <color indexed="0"/>
        <rFont val="宋体"/>
        <charset val="134"/>
      </rPr>
      <t xml:space="preserve"> </t>
    </r>
    <r>
      <rPr>
        <sz val="12"/>
        <color indexed="0"/>
        <rFont val="宋体"/>
        <charset val="134"/>
      </rPr>
      <t xml:space="preserve">     </t>
    </r>
    <r>
      <rPr>
        <sz val="12"/>
        <color indexed="0"/>
        <rFont val="宋体"/>
        <charset val="134"/>
      </rPr>
      <t>大额医疗保险</t>
    </r>
  </si>
  <si>
    <r>
      <rPr>
        <sz val="12"/>
        <color indexed="0"/>
        <rFont val="宋体"/>
        <charset val="134"/>
      </rPr>
      <t xml:space="preserve"> </t>
    </r>
    <r>
      <rPr>
        <sz val="12"/>
        <color indexed="0"/>
        <rFont val="宋体"/>
        <charset val="134"/>
      </rPr>
      <t xml:space="preserve">     </t>
    </r>
    <r>
      <rPr>
        <sz val="12"/>
        <color indexed="0"/>
        <rFont val="宋体"/>
        <charset val="134"/>
      </rPr>
      <t>其他人员经费</t>
    </r>
  </si>
  <si>
    <r>
      <rPr>
        <sz val="12"/>
        <color indexed="0"/>
        <rFont val="宋体"/>
        <charset val="134"/>
      </rPr>
      <t xml:space="preserve"> </t>
    </r>
    <r>
      <rPr>
        <sz val="12"/>
        <color indexed="0"/>
        <rFont val="宋体"/>
        <charset val="134"/>
      </rPr>
      <t xml:space="preserve">     其他人员支出</t>
    </r>
  </si>
  <si>
    <r>
      <rPr>
        <b/>
        <sz val="12"/>
        <color indexed="0"/>
        <rFont val="宋体"/>
        <charset val="134"/>
      </rPr>
      <t xml:space="preserve">  </t>
    </r>
    <r>
      <rPr>
        <b/>
        <sz val="12"/>
        <color indexed="0"/>
        <rFont val="宋体"/>
        <charset val="134"/>
      </rPr>
      <t>公用经费支出</t>
    </r>
  </si>
  <si>
    <r>
      <rPr>
        <b/>
        <sz val="12"/>
        <color indexed="0"/>
        <rFont val="宋体"/>
        <charset val="134"/>
      </rPr>
      <t xml:space="preserve"> </t>
    </r>
    <r>
      <rPr>
        <b/>
        <sz val="12"/>
        <rFont val="宋体"/>
        <charset val="134"/>
      </rPr>
      <t xml:space="preserve"> 项目支出</t>
    </r>
  </si>
  <si>
    <t>表四</t>
  </si>
  <si>
    <t>2017年部门财政拨款收支总体情况表</t>
  </si>
  <si>
    <t>单位名称：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</si>
  <si>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</si>
  <si>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</si>
  <si>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</si>
  <si>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</si>
  <si>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</si>
  <si>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 xml:space="preserve">    一般公共预算结转结余</t>
  </si>
  <si>
    <t>表五</t>
  </si>
  <si>
    <t>2017年一般公共预算支出情况表</t>
  </si>
  <si>
    <t>表六</t>
  </si>
  <si>
    <t>2017年一般公共预算基本支出表</t>
  </si>
  <si>
    <t>支出分类</t>
  </si>
  <si>
    <t>工资福利支出</t>
  </si>
  <si>
    <t xml:space="preserve">  基本工资</t>
  </si>
  <si>
    <t xml:space="preserve">  津贴补贴</t>
  </si>
  <si>
    <t xml:space="preserve">  绩效工资</t>
  </si>
  <si>
    <t xml:space="preserve">  其他社会保障缴费</t>
  </si>
  <si>
    <t xml:space="preserve">  其他工资福利支出</t>
  </si>
  <si>
    <t>商品和服务支出</t>
  </si>
  <si>
    <t xml:space="preserve">  办公费</t>
  </si>
  <si>
    <t xml:space="preserve">  水费</t>
  </si>
  <si>
    <t xml:space="preserve">  邮电费</t>
  </si>
  <si>
    <t xml:space="preserve">  取暖费</t>
  </si>
  <si>
    <t xml:space="preserve">  差旅费</t>
  </si>
  <si>
    <t xml:space="preserve">  培训费</t>
  </si>
  <si>
    <t xml:space="preserve">  福利费</t>
  </si>
  <si>
    <t xml:space="preserve">  工会经费</t>
  </si>
  <si>
    <t xml:space="preserve">  公务用车运行维护费</t>
  </si>
  <si>
    <t xml:space="preserve">  其他交通费用</t>
  </si>
  <si>
    <t xml:space="preserve">  其他商品和服务支出</t>
  </si>
  <si>
    <t>对个人和家庭的补助</t>
  </si>
  <si>
    <t xml:space="preserve">  医疗费</t>
  </si>
  <si>
    <t xml:space="preserve">  住房公积金</t>
  </si>
  <si>
    <t xml:space="preserve">  采暖补贴</t>
  </si>
  <si>
    <t>表七</t>
  </si>
  <si>
    <t>一般公共预算“三公经费”支出表</t>
  </si>
  <si>
    <t>项 目</t>
  </si>
  <si>
    <t>2017年预算数</t>
  </si>
  <si>
    <t>公务接待费</t>
  </si>
  <si>
    <t>公务用车购置费</t>
  </si>
  <si>
    <t>公务用车运行维护费</t>
  </si>
  <si>
    <t>因公出国（境）费</t>
  </si>
  <si>
    <t>表八</t>
  </si>
  <si>
    <t>2017年部门政府性基金支出情况表</t>
  </si>
  <si>
    <t>科目编码</t>
  </si>
  <si>
    <t>2017年</t>
  </si>
  <si>
    <t>基本支出</t>
  </si>
  <si>
    <t>项目支出</t>
  </si>
  <si>
    <t>小计</t>
  </si>
  <si>
    <t>公用经费支出</t>
  </si>
</sst>
</file>

<file path=xl/styles.xml><?xml version="1.0" encoding="utf-8"?>
<styleSheet xmlns="http://schemas.openxmlformats.org/spreadsheetml/2006/main">
  <numFmts count="8">
    <numFmt numFmtId="176" formatCode="#,##0.0_);[Red]\(#,##0.0\)"/>
    <numFmt numFmtId="177" formatCode="0000"/>
    <numFmt numFmtId="178" formatCode="00"/>
    <numFmt numFmtId="179" formatCode="#,##0.00_);[Red]\(#,##0.00\)"/>
    <numFmt numFmtId="180" formatCode="###,###,###,##0.00"/>
    <numFmt numFmtId="181" formatCode="#,##0.00_ "/>
    <numFmt numFmtId="182" formatCode="#,##0.0"/>
    <numFmt numFmtId="183" formatCode="0.00_);[Red]\(0.00\)"/>
  </numFmts>
  <fonts count="20"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0"/>
      <color indexed="10"/>
      <name val="宋体"/>
      <charset val="134"/>
    </font>
    <font>
      <sz val="12"/>
      <color indexed="0"/>
      <name val="宋体"/>
      <charset val="134"/>
    </font>
    <font>
      <sz val="9"/>
      <color indexed="0"/>
      <name val="宋体"/>
      <charset val="134"/>
    </font>
    <font>
      <b/>
      <sz val="16"/>
      <color indexed="0"/>
      <name val="宋体"/>
      <charset val="134"/>
    </font>
    <font>
      <sz val="10"/>
      <color indexed="0"/>
      <name val="宋体"/>
      <charset val="134"/>
    </font>
    <font>
      <b/>
      <sz val="12"/>
      <color indexed="0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2"/>
      <color indexed="10"/>
      <name val="宋体"/>
      <charset val="134"/>
    </font>
    <font>
      <sz val="18"/>
      <name val="黑体"/>
      <charset val="134"/>
    </font>
    <font>
      <b/>
      <sz val="10"/>
      <color indexed="0"/>
      <name val="宋体"/>
      <charset val="134"/>
    </font>
    <font>
      <sz val="10"/>
      <color indexed="0"/>
      <name val="宋体"/>
      <charset val="134"/>
    </font>
    <font>
      <sz val="10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"/>
        <bgColor indexed="0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23">
    <xf numFmtId="0" fontId="0" fillId="0" borderId="0" xfId="0">
      <alignment vertical="center"/>
    </xf>
    <xf numFmtId="0" fontId="1" fillId="0" borderId="0" xfId="4" applyFont="1">
      <alignment vertical="center"/>
    </xf>
    <xf numFmtId="0" fontId="1" fillId="0" borderId="0" xfId="4" applyFont="1" applyFill="1">
      <alignment vertical="center"/>
    </xf>
    <xf numFmtId="0" fontId="0" fillId="0" borderId="0" xfId="4" applyFont="1">
      <alignment vertical="center"/>
    </xf>
    <xf numFmtId="0" fontId="2" fillId="0" borderId="0" xfId="4">
      <alignment vertical="center"/>
    </xf>
    <xf numFmtId="177" fontId="1" fillId="0" borderId="0" xfId="5" applyNumberFormat="1" applyFont="1" applyFill="1" applyAlignment="1" applyProtection="1">
      <alignment horizontal="center" vertical="center"/>
    </xf>
    <xf numFmtId="176" fontId="1" fillId="0" borderId="0" xfId="5" applyNumberFormat="1" applyFont="1" applyFill="1" applyAlignment="1" applyProtection="1">
      <alignment vertical="center"/>
    </xf>
    <xf numFmtId="176" fontId="1" fillId="0" borderId="1" xfId="5" applyNumberFormat="1" applyFont="1" applyFill="1" applyBorder="1" applyAlignment="1" applyProtection="1">
      <alignment vertical="center"/>
    </xf>
    <xf numFmtId="0" fontId="1" fillId="0" borderId="2" xfId="5" applyNumberFormat="1" applyFont="1" applyFill="1" applyBorder="1" applyAlignment="1" applyProtection="1">
      <alignment horizontal="center" vertical="center"/>
    </xf>
    <xf numFmtId="177" fontId="1" fillId="0" borderId="2" xfId="5" applyNumberFormat="1" applyFont="1" applyFill="1" applyBorder="1" applyAlignment="1" applyProtection="1">
      <alignment horizontal="center" vertical="center"/>
    </xf>
    <xf numFmtId="0" fontId="1" fillId="0" borderId="2" xfId="5" applyNumberFormat="1" applyFont="1" applyFill="1" applyBorder="1" applyAlignment="1" applyProtection="1">
      <alignment horizontal="center" vertical="center" wrapText="1"/>
    </xf>
    <xf numFmtId="0" fontId="1" fillId="0" borderId="2" xfId="5" applyFont="1" applyBorder="1" applyAlignment="1">
      <alignment horizontal="center" vertical="center"/>
    </xf>
    <xf numFmtId="0" fontId="1" fillId="0" borderId="2" xfId="4" applyFont="1" applyBorder="1" applyAlignment="1">
      <alignment horizontal="center" vertical="center"/>
    </xf>
    <xf numFmtId="49" fontId="1" fillId="0" borderId="2" xfId="4" applyNumberFormat="1" applyFont="1" applyFill="1" applyBorder="1">
      <alignment vertical="center"/>
    </xf>
    <xf numFmtId="49" fontId="1" fillId="0" borderId="2" xfId="5" applyNumberFormat="1" applyFont="1" applyFill="1" applyBorder="1" applyAlignment="1"/>
    <xf numFmtId="179" fontId="1" fillId="0" borderId="2" xfId="5" applyNumberFormat="1" applyFont="1" applyFill="1" applyBorder="1" applyAlignment="1"/>
    <xf numFmtId="0" fontId="0" fillId="0" borderId="0" xfId="5" applyFont="1" applyFill="1" applyAlignment="1"/>
    <xf numFmtId="0" fontId="0" fillId="0" borderId="0" xfId="5" applyFont="1" applyAlignment="1"/>
    <xf numFmtId="0" fontId="2" fillId="0" borderId="0" xfId="1" applyFill="1" applyAlignment="1"/>
    <xf numFmtId="0" fontId="2" fillId="2" borderId="0" xfId="1" applyFill="1" applyAlignment="1"/>
    <xf numFmtId="0" fontId="4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49" fontId="3" fillId="2" borderId="1" xfId="1" applyNumberFormat="1" applyFont="1" applyFill="1" applyBorder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/>
    </xf>
    <xf numFmtId="49" fontId="0" fillId="2" borderId="2" xfId="1" applyNumberFormat="1" applyFont="1" applyFill="1" applyBorder="1" applyAlignment="1">
      <alignment horizontal="center" vertical="center" wrapText="1"/>
    </xf>
    <xf numFmtId="180" fontId="0" fillId="2" borderId="2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2" borderId="2" xfId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181" fontId="1" fillId="0" borderId="2" xfId="0" applyNumberFormat="1" applyFont="1" applyFill="1" applyBorder="1">
      <alignment vertical="center"/>
    </xf>
    <xf numFmtId="0" fontId="2" fillId="0" borderId="2" xfId="1" applyFont="1" applyFill="1" applyBorder="1" applyAlignment="1"/>
    <xf numFmtId="181" fontId="1" fillId="0" borderId="2" xfId="1" applyNumberFormat="1" applyFont="1" applyFill="1" applyBorder="1" applyAlignment="1"/>
    <xf numFmtId="0" fontId="0" fillId="0" borderId="0" xfId="0" applyFill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left"/>
    </xf>
    <xf numFmtId="181" fontId="1" fillId="0" borderId="2" xfId="0" applyNumberFormat="1" applyFont="1" applyFill="1" applyBorder="1" applyAlignment="1">
      <alignment horizontal="right"/>
    </xf>
    <xf numFmtId="0" fontId="0" fillId="0" borderId="0" xfId="0" applyNumberFormat="1" applyFill="1">
      <alignment vertical="center"/>
    </xf>
    <xf numFmtId="0" fontId="5" fillId="0" borderId="2" xfId="0" applyNumberFormat="1" applyFont="1" applyFill="1" applyBorder="1" applyAlignment="1">
      <alignment horizontal="left"/>
    </xf>
    <xf numFmtId="181" fontId="5" fillId="0" borderId="2" xfId="0" applyNumberFormat="1" applyFont="1" applyFill="1" applyBorder="1" applyAlignment="1">
      <alignment horizontal="right"/>
    </xf>
    <xf numFmtId="181" fontId="7" fillId="0" borderId="2" xfId="0" applyNumberFormat="1" applyFont="1" applyFill="1" applyBorder="1" applyAlignment="1">
      <alignment horizontal="right"/>
    </xf>
    <xf numFmtId="0" fontId="8" fillId="0" borderId="0" xfId="0" applyFont="1">
      <alignment vertical="center"/>
    </xf>
    <xf numFmtId="0" fontId="9" fillId="0" borderId="0" xfId="0" applyFont="1" applyAlignment="1"/>
    <xf numFmtId="0" fontId="10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0" fontId="8" fillId="0" borderId="2" xfId="0" applyFont="1" applyBorder="1" applyAlignment="1">
      <alignment horizontal="centerContinuous" vertical="center"/>
    </xf>
    <xf numFmtId="0" fontId="8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>
      <alignment vertical="center"/>
    </xf>
    <xf numFmtId="4" fontId="12" fillId="0" borderId="2" xfId="0" applyNumberFormat="1" applyFont="1" applyBorder="1" applyAlignment="1">
      <alignment horizontal="right" vertical="center"/>
    </xf>
    <xf numFmtId="4" fontId="8" fillId="0" borderId="2" xfId="0" applyNumberFormat="1" applyFont="1" applyBorder="1" applyAlignment="1">
      <alignment horizontal="right" vertical="center"/>
    </xf>
    <xf numFmtId="49" fontId="6" fillId="0" borderId="2" xfId="0" applyNumberFormat="1" applyFont="1" applyBorder="1">
      <alignment vertical="center"/>
    </xf>
    <xf numFmtId="4" fontId="8" fillId="0" borderId="2" xfId="0" applyNumberFormat="1" applyFont="1" applyBorder="1" applyAlignment="1">
      <alignment horizontal="center" vertical="center" wrapText="1"/>
    </xf>
    <xf numFmtId="4" fontId="8" fillId="3" borderId="2" xfId="0" applyNumberFormat="1" applyFont="1" applyFill="1" applyBorder="1" applyAlignment="1"/>
    <xf numFmtId="0" fontId="8" fillId="0" borderId="2" xfId="0" applyFont="1" applyBorder="1">
      <alignment vertical="center"/>
    </xf>
    <xf numFmtId="0" fontId="8" fillId="0" borderId="2" xfId="0" applyFont="1" applyBorder="1" applyAlignment="1">
      <alignment horizontal="left" vertical="center"/>
    </xf>
    <xf numFmtId="49" fontId="12" fillId="0" borderId="2" xfId="0" applyNumberFormat="1" applyFont="1" applyBorder="1">
      <alignment vertical="center"/>
    </xf>
    <xf numFmtId="49" fontId="12" fillId="0" borderId="2" xfId="0" applyNumberFormat="1" applyFont="1" applyBorder="1" applyAlignment="1">
      <alignment horizontal="center" vertical="center"/>
    </xf>
    <xf numFmtId="0" fontId="2" fillId="0" borderId="0" xfId="2" applyFill="1" applyAlignment="1"/>
    <xf numFmtId="0" fontId="2" fillId="0" borderId="0" xfId="2" applyAlignment="1"/>
    <xf numFmtId="0" fontId="0" fillId="0" borderId="0" xfId="2" applyFont="1" applyAlignment="1"/>
    <xf numFmtId="0" fontId="13" fillId="0" borderId="0" xfId="2" applyFont="1" applyAlignment="1">
      <alignment horizontal="center" vertical="center"/>
    </xf>
    <xf numFmtId="49" fontId="1" fillId="0" borderId="1" xfId="2" applyNumberFormat="1" applyFont="1" applyFill="1" applyBorder="1" applyAlignment="1" applyProtection="1">
      <alignment vertical="center"/>
    </xf>
    <xf numFmtId="49" fontId="1" fillId="0" borderId="1" xfId="2" applyNumberFormat="1" applyFont="1" applyFill="1" applyBorder="1" applyAlignment="1" applyProtection="1">
      <alignment horizontal="left" vertical="center"/>
    </xf>
    <xf numFmtId="0" fontId="1" fillId="0" borderId="0" xfId="2" applyFont="1" applyFill="1" applyAlignment="1">
      <alignment horizontal="right" vertical="center"/>
    </xf>
    <xf numFmtId="0" fontId="1" fillId="0" borderId="3" xfId="2" applyFont="1" applyFill="1" applyBorder="1" applyAlignment="1">
      <alignment horizontal="center" vertical="center"/>
    </xf>
    <xf numFmtId="0" fontId="1" fillId="0" borderId="4" xfId="2" applyFont="1" applyFill="1" applyBorder="1" applyAlignment="1">
      <alignment horizontal="center" vertical="center"/>
    </xf>
    <xf numFmtId="0" fontId="1" fillId="0" borderId="5" xfId="2" applyFont="1" applyFill="1" applyBorder="1" applyAlignment="1">
      <alignment horizontal="center" vertical="center"/>
    </xf>
    <xf numFmtId="182" fontId="1" fillId="0" borderId="6" xfId="2" applyNumberFormat="1" applyFont="1" applyFill="1" applyBorder="1" applyAlignment="1">
      <alignment horizontal="left" vertical="center"/>
    </xf>
    <xf numFmtId="181" fontId="1" fillId="0" borderId="5" xfId="2" applyNumberFormat="1" applyFont="1" applyFill="1" applyBorder="1" applyAlignment="1" applyProtection="1">
      <alignment horizontal="right" vertical="center" wrapText="1"/>
    </xf>
    <xf numFmtId="182" fontId="14" fillId="0" borderId="7" xfId="2" applyNumberFormat="1" applyFont="1" applyFill="1" applyBorder="1" applyAlignment="1">
      <alignment horizontal="left" vertical="center"/>
    </xf>
    <xf numFmtId="181" fontId="1" fillId="0" borderId="2" xfId="2" applyNumberFormat="1" applyFont="1" applyFill="1" applyBorder="1" applyAlignment="1" applyProtection="1">
      <alignment horizontal="right" vertical="center" wrapText="1"/>
    </xf>
    <xf numFmtId="182" fontId="1" fillId="0" borderId="7" xfId="2" applyNumberFormat="1" applyFont="1" applyFill="1" applyBorder="1" applyAlignment="1">
      <alignment horizontal="left" vertical="center"/>
    </xf>
    <xf numFmtId="181" fontId="1" fillId="0" borderId="4" xfId="2" applyNumberFormat="1" applyFont="1" applyFill="1" applyBorder="1" applyAlignment="1" applyProtection="1">
      <alignment horizontal="right" vertical="center" wrapText="1"/>
    </xf>
    <xf numFmtId="182" fontId="1" fillId="0" borderId="7" xfId="2" applyNumberFormat="1" applyFont="1" applyFill="1" applyBorder="1" applyAlignment="1" applyProtection="1">
      <alignment horizontal="left" vertical="center"/>
    </xf>
    <xf numFmtId="181" fontId="2" fillId="0" borderId="2" xfId="2" applyNumberFormat="1" applyFill="1" applyBorder="1" applyAlignment="1"/>
    <xf numFmtId="182" fontId="1" fillId="0" borderId="6" xfId="2" applyNumberFormat="1" applyFont="1" applyFill="1" applyBorder="1" applyAlignment="1">
      <alignment horizontal="left" vertical="center" wrapText="1"/>
    </xf>
    <xf numFmtId="181" fontId="1" fillId="0" borderId="3" xfId="2" applyNumberFormat="1" applyFont="1" applyFill="1" applyBorder="1" applyAlignment="1" applyProtection="1">
      <alignment horizontal="right" vertical="center" wrapText="1"/>
    </xf>
    <xf numFmtId="181" fontId="2" fillId="0" borderId="2" xfId="2" applyNumberFormat="1" applyBorder="1" applyAlignment="1"/>
    <xf numFmtId="182" fontId="1" fillId="0" borderId="8" xfId="2" applyNumberFormat="1" applyFont="1" applyFill="1" applyBorder="1" applyAlignment="1">
      <alignment horizontal="left" vertical="center"/>
    </xf>
    <xf numFmtId="182" fontId="1" fillId="0" borderId="6" xfId="2" applyNumberFormat="1" applyFont="1" applyFill="1" applyBorder="1" applyAlignment="1" applyProtection="1">
      <alignment horizontal="left" vertical="center"/>
    </xf>
    <xf numFmtId="0" fontId="1" fillId="0" borderId="6" xfId="2" applyFont="1" applyFill="1" applyBorder="1" applyAlignment="1">
      <alignment vertical="center" wrapText="1"/>
    </xf>
    <xf numFmtId="0" fontId="1" fillId="0" borderId="6" xfId="2" applyFont="1" applyBorder="1" applyAlignment="1">
      <alignment vertical="center" wrapText="1"/>
    </xf>
    <xf numFmtId="0" fontId="2" fillId="0" borderId="2" xfId="2" applyFill="1" applyBorder="1" applyAlignment="1"/>
    <xf numFmtId="181" fontId="1" fillId="0" borderId="3" xfId="2" applyNumberFormat="1" applyFont="1" applyFill="1" applyBorder="1" applyAlignment="1" applyProtection="1">
      <alignment horizontal="right" vertical="center"/>
    </xf>
    <xf numFmtId="181" fontId="1" fillId="0" borderId="2" xfId="2" applyNumberFormat="1" applyFont="1" applyFill="1" applyBorder="1" applyAlignment="1" applyProtection="1">
      <alignment horizontal="right" vertical="center"/>
    </xf>
    <xf numFmtId="0" fontId="1" fillId="0" borderId="6" xfId="2" applyFont="1" applyBorder="1" applyAlignment="1">
      <alignment vertical="center"/>
    </xf>
    <xf numFmtId="0" fontId="1" fillId="0" borderId="9" xfId="2" applyFont="1" applyFill="1" applyBorder="1" applyAlignment="1">
      <alignment horizontal="left" vertical="center"/>
    </xf>
    <xf numFmtId="0" fontId="1" fillId="0" borderId="2" xfId="2" applyFont="1" applyFill="1" applyBorder="1" applyAlignment="1">
      <alignment horizontal="center" vertical="center"/>
    </xf>
    <xf numFmtId="179" fontId="1" fillId="0" borderId="5" xfId="2" applyNumberFormat="1" applyFont="1" applyFill="1" applyBorder="1" applyAlignment="1" applyProtection="1">
      <alignment horizontal="right" vertical="center" wrapText="1"/>
    </xf>
    <xf numFmtId="0" fontId="1" fillId="0" borderId="6" xfId="2" applyFont="1" applyFill="1" applyBorder="1" applyAlignment="1">
      <alignment vertical="center"/>
    </xf>
    <xf numFmtId="179" fontId="1" fillId="0" borderId="2" xfId="2" applyNumberFormat="1" applyFont="1" applyFill="1" applyBorder="1" applyAlignment="1" applyProtection="1">
      <alignment horizontal="right" vertical="center" wrapText="1"/>
    </xf>
    <xf numFmtId="0" fontId="1" fillId="0" borderId="7" xfId="2" applyFont="1" applyFill="1" applyBorder="1" applyAlignment="1">
      <alignment vertical="center"/>
    </xf>
    <xf numFmtId="179" fontId="1" fillId="0" borderId="3" xfId="2" applyNumberFormat="1" applyFont="1" applyFill="1" applyBorder="1" applyAlignment="1" applyProtection="1">
      <alignment horizontal="right" vertical="center" wrapText="1"/>
    </xf>
    <xf numFmtId="179" fontId="1" fillId="0" borderId="4" xfId="2" applyNumberFormat="1" applyFont="1" applyFill="1" applyBorder="1" applyAlignment="1" applyProtection="1">
      <alignment horizontal="right" vertical="center" wrapText="1"/>
    </xf>
    <xf numFmtId="0" fontId="1" fillId="0" borderId="6" xfId="2" applyFont="1" applyFill="1" applyBorder="1" applyAlignment="1">
      <alignment horizontal="center" vertical="center"/>
    </xf>
    <xf numFmtId="0" fontId="1" fillId="0" borderId="7" xfId="2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Continuous" vertical="center"/>
    </xf>
    <xf numFmtId="0" fontId="8" fillId="0" borderId="11" xfId="0" applyFont="1" applyBorder="1" applyAlignment="1">
      <alignment horizontal="centerContinuous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49" fontId="8" fillId="0" borderId="11" xfId="0" applyNumberFormat="1" applyFont="1" applyBorder="1">
      <alignment vertical="center"/>
    </xf>
    <xf numFmtId="4" fontId="12" fillId="0" borderId="11" xfId="0" applyNumberFormat="1" applyFont="1" applyBorder="1" applyAlignment="1">
      <alignment horizontal="right" vertical="center"/>
    </xf>
    <xf numFmtId="4" fontId="8" fillId="0" borderId="11" xfId="0" applyNumberFormat="1" applyFont="1" applyBorder="1" applyAlignment="1">
      <alignment horizontal="right" vertical="center"/>
    </xf>
    <xf numFmtId="49" fontId="6" fillId="0" borderId="11" xfId="0" applyNumberFormat="1" applyFont="1" applyBorder="1">
      <alignment vertical="center"/>
    </xf>
    <xf numFmtId="4" fontId="8" fillId="0" borderId="11" xfId="0" applyNumberFormat="1" applyFont="1" applyBorder="1" applyAlignment="1">
      <alignment horizontal="center" vertical="center" wrapText="1"/>
    </xf>
    <xf numFmtId="4" fontId="8" fillId="3" borderId="11" xfId="0" applyNumberFormat="1" applyFont="1" applyFill="1" applyBorder="1" applyAlignment="1"/>
    <xf numFmtId="0" fontId="8" fillId="0" borderId="11" xfId="0" applyFont="1" applyBorder="1">
      <alignment vertical="center"/>
    </xf>
    <xf numFmtId="0" fontId="8" fillId="0" borderId="11" xfId="0" applyFont="1" applyBorder="1" applyAlignment="1">
      <alignment horizontal="left" vertical="center"/>
    </xf>
    <xf numFmtId="49" fontId="12" fillId="0" borderId="11" xfId="0" applyNumberFormat="1" applyFont="1" applyBorder="1">
      <alignment vertical="center"/>
    </xf>
    <xf numFmtId="4" fontId="8" fillId="3" borderId="12" xfId="0" applyNumberFormat="1" applyFont="1" applyFill="1" applyBorder="1" applyAlignment="1"/>
    <xf numFmtId="4" fontId="8" fillId="3" borderId="0" xfId="0" applyNumberFormat="1" applyFont="1" applyFill="1" applyBorder="1" applyAlignment="1"/>
    <xf numFmtId="49" fontId="12" fillId="0" borderId="10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3" applyFill="1" applyAlignment="1"/>
    <xf numFmtId="0" fontId="1" fillId="0" borderId="0" xfId="3" applyFont="1" applyAlignment="1"/>
    <xf numFmtId="0" fontId="2" fillId="0" borderId="0" xfId="3" applyAlignment="1"/>
    <xf numFmtId="0" fontId="1" fillId="0" borderId="0" xfId="3" applyFont="1" applyFill="1" applyAlignment="1">
      <alignment horizontal="center" vertical="center"/>
    </xf>
    <xf numFmtId="0" fontId="1" fillId="0" borderId="0" xfId="3" applyFont="1" applyFill="1" applyAlignment="1">
      <alignment vertical="center"/>
    </xf>
    <xf numFmtId="0" fontId="1" fillId="0" borderId="2" xfId="3" applyFont="1" applyFill="1" applyBorder="1" applyAlignment="1">
      <alignment horizontal="center" vertical="center"/>
    </xf>
    <xf numFmtId="0" fontId="1" fillId="0" borderId="5" xfId="3" applyFont="1" applyBorder="1" applyAlignment="1">
      <alignment horizontal="center" vertical="center"/>
    </xf>
    <xf numFmtId="0" fontId="1" fillId="0" borderId="5" xfId="3" applyFont="1" applyFill="1" applyBorder="1" applyAlignment="1">
      <alignment horizontal="center" vertical="center"/>
    </xf>
    <xf numFmtId="49" fontId="1" fillId="0" borderId="2" xfId="3" applyNumberFormat="1" applyFont="1" applyFill="1" applyBorder="1" applyAlignment="1" applyProtection="1">
      <alignment horizontal="center" vertical="center"/>
    </xf>
    <xf numFmtId="49" fontId="1" fillId="0" borderId="6" xfId="3" applyNumberFormat="1" applyFont="1" applyFill="1" applyBorder="1" applyAlignment="1" applyProtection="1">
      <alignment horizontal="center" vertical="center"/>
    </xf>
    <xf numFmtId="183" fontId="1" fillId="0" borderId="6" xfId="3" applyNumberFormat="1" applyFont="1" applyFill="1" applyBorder="1" applyAlignment="1" applyProtection="1">
      <alignment horizontal="right" vertical="center" wrapText="1"/>
    </xf>
    <xf numFmtId="49" fontId="5" fillId="0" borderId="6" xfId="3" applyNumberFormat="1" applyFont="1" applyFill="1" applyBorder="1" applyAlignment="1" applyProtection="1">
      <alignment horizontal="center" vertical="center"/>
    </xf>
    <xf numFmtId="183" fontId="1" fillId="0" borderId="2" xfId="3" applyNumberFormat="1" applyFont="1" applyFill="1" applyBorder="1" applyAlignment="1" applyProtection="1">
      <alignment horizontal="right" vertical="center" wrapText="1"/>
    </xf>
    <xf numFmtId="0" fontId="1" fillId="0" borderId="12" xfId="0" applyFont="1" applyBorder="1" applyAlignment="1">
      <alignment horizontal="center" vertical="center"/>
    </xf>
    <xf numFmtId="183" fontId="1" fillId="0" borderId="13" xfId="3" applyNumberFormat="1" applyFont="1" applyFill="1" applyBorder="1" applyAlignment="1" applyProtection="1">
      <alignment horizontal="right" vertical="center" wrapText="1"/>
    </xf>
    <xf numFmtId="183" fontId="1" fillId="0" borderId="5" xfId="3" applyNumberFormat="1" applyFont="1" applyFill="1" applyBorder="1" applyAlignment="1" applyProtection="1">
      <alignment horizontal="right" vertical="center" wrapText="1"/>
    </xf>
    <xf numFmtId="183" fontId="11" fillId="3" borderId="12" xfId="0" applyNumberFormat="1" applyFont="1" applyFill="1" applyBorder="1" applyAlignment="1"/>
    <xf numFmtId="0" fontId="1" fillId="0" borderId="2" xfId="0" applyFont="1" applyBorder="1" applyAlignment="1">
      <alignment horizontal="center" vertical="center"/>
    </xf>
    <xf numFmtId="183" fontId="11" fillId="3" borderId="2" xfId="0" applyNumberFormat="1" applyFont="1" applyFill="1" applyBorder="1" applyAlignment="1"/>
    <xf numFmtId="49" fontId="17" fillId="0" borderId="2" xfId="0" applyNumberFormat="1" applyFont="1" applyBorder="1">
      <alignment vertical="center"/>
    </xf>
    <xf numFmtId="183" fontId="17" fillId="0" borderId="2" xfId="0" applyNumberFormat="1" applyFont="1" applyBorder="1" applyAlignment="1">
      <alignment horizontal="right" vertical="center"/>
    </xf>
    <xf numFmtId="0" fontId="1" fillId="0" borderId="2" xfId="0" applyFont="1" applyBorder="1">
      <alignment vertical="center"/>
    </xf>
    <xf numFmtId="183" fontId="1" fillId="0" borderId="2" xfId="0" applyNumberFormat="1" applyFont="1" applyBorder="1">
      <alignment vertical="center"/>
    </xf>
    <xf numFmtId="0" fontId="1" fillId="0" borderId="0" xfId="0" applyFont="1">
      <alignment vertical="center"/>
    </xf>
    <xf numFmtId="49" fontId="11" fillId="0" borderId="10" xfId="0" applyNumberFormat="1" applyFont="1" applyBorder="1" applyAlignment="1">
      <alignment horizontal="center" vertical="center"/>
    </xf>
    <xf numFmtId="49" fontId="11" fillId="0" borderId="11" xfId="0" applyNumberFormat="1" applyFont="1" applyBorder="1" applyAlignment="1">
      <alignment horizontal="center" vertical="center"/>
    </xf>
    <xf numFmtId="49" fontId="18" fillId="0" borderId="10" xfId="0" applyNumberFormat="1" applyFont="1" applyBorder="1" applyAlignment="1">
      <alignment horizontal="center" vertical="center"/>
    </xf>
    <xf numFmtId="49" fontId="18" fillId="0" borderId="11" xfId="0" applyNumberFormat="1" applyFont="1" applyBorder="1" applyAlignment="1">
      <alignment horizontal="center" vertical="center"/>
    </xf>
    <xf numFmtId="0" fontId="19" fillId="0" borderId="0" xfId="0" applyFont="1">
      <alignment vertical="center"/>
    </xf>
    <xf numFmtId="4" fontId="11" fillId="0" borderId="11" xfId="0" applyNumberFormat="1" applyFont="1" applyBorder="1" applyAlignment="1">
      <alignment horizontal="right" vertical="center"/>
    </xf>
    <xf numFmtId="49" fontId="1" fillId="0" borderId="2" xfId="3" applyNumberFormat="1" applyFont="1" applyFill="1" applyBorder="1" applyAlignment="1" applyProtection="1">
      <alignment vertical="center"/>
    </xf>
    <xf numFmtId="183" fontId="1" fillId="0" borderId="2" xfId="3" applyNumberFormat="1" applyFont="1" applyBorder="1" applyAlignment="1"/>
    <xf numFmtId="183" fontId="1" fillId="0" borderId="9" xfId="3" applyNumberFormat="1" applyFont="1" applyFill="1" applyBorder="1" applyAlignment="1" applyProtection="1">
      <alignment horizontal="right" vertical="center" wrapText="1"/>
    </xf>
    <xf numFmtId="183" fontId="17" fillId="0" borderId="11" xfId="0" applyNumberFormat="1" applyFont="1" applyBorder="1" applyAlignment="1">
      <alignment horizontal="right" vertical="center"/>
    </xf>
    <xf numFmtId="0" fontId="1" fillId="0" borderId="0" xfId="3" applyFont="1" applyFill="1" applyAlignment="1">
      <alignment horizontal="right" vertical="center"/>
    </xf>
    <xf numFmtId="0" fontId="13" fillId="0" borderId="0" xfId="2" applyFont="1" applyFill="1" applyAlignment="1">
      <alignment horizontal="center" vertical="center"/>
    </xf>
    <xf numFmtId="0" fontId="1" fillId="0" borderId="0" xfId="2" applyFont="1" applyAlignment="1">
      <alignment horizontal="right" vertical="center"/>
    </xf>
    <xf numFmtId="49" fontId="1" fillId="0" borderId="0" xfId="2" applyNumberFormat="1" applyFont="1" applyFill="1" applyBorder="1" applyAlignment="1" applyProtection="1">
      <alignment vertical="center"/>
    </xf>
    <xf numFmtId="49" fontId="1" fillId="0" borderId="0" xfId="2" applyNumberFormat="1" applyFont="1" applyFill="1" applyBorder="1" applyAlignment="1" applyProtection="1">
      <alignment horizontal="left" vertical="center"/>
    </xf>
    <xf numFmtId="0" fontId="1" fillId="0" borderId="14" xfId="2" applyFont="1" applyFill="1" applyBorder="1" applyAlignment="1">
      <alignment horizontal="center" vertical="center"/>
    </xf>
    <xf numFmtId="0" fontId="1" fillId="0" borderId="15" xfId="2" applyFont="1" applyFill="1" applyBorder="1" applyAlignment="1">
      <alignment horizontal="center" vertical="center"/>
    </xf>
    <xf numFmtId="0" fontId="1" fillId="0" borderId="16" xfId="2" applyFont="1" applyFill="1" applyBorder="1" applyAlignment="1">
      <alignment horizontal="center" vertical="center"/>
    </xf>
    <xf numFmtId="182" fontId="1" fillId="0" borderId="17" xfId="2" applyNumberFormat="1" applyFont="1" applyFill="1" applyBorder="1" applyAlignment="1">
      <alignment horizontal="left" vertical="center"/>
    </xf>
    <xf numFmtId="182" fontId="14" fillId="0" borderId="2" xfId="2" applyNumberFormat="1" applyFont="1" applyFill="1" applyBorder="1" applyAlignment="1">
      <alignment horizontal="left" vertical="center"/>
    </xf>
    <xf numFmtId="181" fontId="1" fillId="0" borderId="18" xfId="2" applyNumberFormat="1" applyFont="1" applyFill="1" applyBorder="1" applyAlignment="1" applyProtection="1">
      <alignment horizontal="right" vertical="center" wrapText="1"/>
    </xf>
    <xf numFmtId="182" fontId="1" fillId="0" borderId="2" xfId="2" applyNumberFormat="1" applyFont="1" applyFill="1" applyBorder="1" applyAlignment="1">
      <alignment horizontal="left" vertical="center"/>
    </xf>
    <xf numFmtId="182" fontId="1" fillId="0" borderId="2" xfId="2" applyNumberFormat="1" applyFont="1" applyFill="1" applyBorder="1" applyAlignment="1" applyProtection="1">
      <alignment horizontal="left" vertical="center"/>
    </xf>
    <xf numFmtId="181" fontId="2" fillId="0" borderId="18" xfId="2" applyNumberFormat="1" applyFill="1" applyBorder="1" applyAlignment="1"/>
    <xf numFmtId="182" fontId="1" fillId="0" borderId="17" xfId="2" applyNumberFormat="1" applyFont="1" applyFill="1" applyBorder="1" applyAlignment="1">
      <alignment horizontal="left" vertical="center" wrapText="1"/>
    </xf>
    <xf numFmtId="181" fontId="2" fillId="0" borderId="18" xfId="2" applyNumberFormat="1" applyFont="1" applyFill="1" applyBorder="1" applyAlignment="1"/>
    <xf numFmtId="0" fontId="1" fillId="0" borderId="17" xfId="2" applyFont="1" applyFill="1" applyBorder="1" applyAlignment="1">
      <alignment vertical="center" wrapText="1"/>
    </xf>
    <xf numFmtId="181" fontId="1" fillId="0" borderId="18" xfId="2" applyNumberFormat="1" applyFont="1" applyFill="1" applyBorder="1" applyAlignment="1" applyProtection="1">
      <alignment horizontal="right" vertical="center"/>
    </xf>
    <xf numFmtId="0" fontId="1" fillId="0" borderId="17" xfId="2" applyFont="1" applyFill="1" applyBorder="1" applyAlignment="1">
      <alignment vertical="center"/>
    </xf>
    <xf numFmtId="0" fontId="1" fillId="0" borderId="2" xfId="2" applyFont="1" applyFill="1" applyBorder="1" applyAlignment="1">
      <alignment horizontal="left" vertical="center"/>
    </xf>
    <xf numFmtId="0" fontId="1" fillId="0" borderId="17" xfId="2" applyFont="1" applyFill="1" applyBorder="1" applyAlignment="1">
      <alignment horizontal="center" vertical="center"/>
    </xf>
    <xf numFmtId="179" fontId="1" fillId="0" borderId="18" xfId="2" applyNumberFormat="1" applyFont="1" applyFill="1" applyBorder="1" applyAlignment="1" applyProtection="1">
      <alignment horizontal="right" vertical="center" wrapText="1"/>
    </xf>
    <xf numFmtId="0" fontId="1" fillId="0" borderId="2" xfId="2" applyFont="1" applyFill="1" applyBorder="1" applyAlignment="1">
      <alignment vertical="center"/>
    </xf>
    <xf numFmtId="0" fontId="1" fillId="0" borderId="19" xfId="2" applyFont="1" applyFill="1" applyBorder="1" applyAlignment="1">
      <alignment horizontal="center" vertical="center"/>
    </xf>
    <xf numFmtId="179" fontId="1" fillId="0" borderId="20" xfId="2" applyNumberFormat="1" applyFont="1" applyFill="1" applyBorder="1" applyAlignment="1" applyProtection="1">
      <alignment horizontal="right" vertical="center" wrapText="1"/>
    </xf>
    <xf numFmtId="0" fontId="1" fillId="0" borderId="20" xfId="2" applyFont="1" applyFill="1" applyBorder="1" applyAlignment="1">
      <alignment horizontal="center" vertical="center"/>
    </xf>
    <xf numFmtId="179" fontId="1" fillId="0" borderId="21" xfId="2" applyNumberFormat="1" applyFont="1" applyFill="1" applyBorder="1" applyAlignment="1" applyProtection="1">
      <alignment horizontal="right" vertical="center" wrapText="1"/>
    </xf>
    <xf numFmtId="0" fontId="13" fillId="0" borderId="0" xfId="2" applyFont="1" applyAlignment="1">
      <alignment horizontal="center" vertical="center"/>
    </xf>
    <xf numFmtId="49" fontId="2" fillId="2" borderId="2" xfId="3" applyNumberFormat="1" applyFill="1" applyBorder="1" applyAlignment="1">
      <alignment horizontal="center" vertical="center" wrapText="1"/>
    </xf>
    <xf numFmtId="49" fontId="2" fillId="2" borderId="2" xfId="3" applyNumberFormat="1" applyFont="1" applyFill="1" applyBorder="1" applyAlignment="1">
      <alignment horizontal="center" vertical="center" wrapText="1"/>
    </xf>
    <xf numFmtId="49" fontId="2" fillId="2" borderId="5" xfId="3" applyNumberFormat="1" applyFill="1" applyBorder="1" applyAlignment="1">
      <alignment horizontal="center" vertical="center" wrapText="1"/>
    </xf>
    <xf numFmtId="49" fontId="2" fillId="2" borderId="3" xfId="3" applyNumberFormat="1" applyFont="1" applyFill="1" applyBorder="1" applyAlignment="1">
      <alignment horizontal="center" vertical="center" wrapText="1"/>
    </xf>
    <xf numFmtId="49" fontId="2" fillId="2" borderId="3" xfId="3" applyNumberFormat="1" applyFill="1" applyBorder="1" applyAlignment="1">
      <alignment horizontal="center" vertical="center" wrapText="1"/>
    </xf>
    <xf numFmtId="0" fontId="1" fillId="0" borderId="2" xfId="3" applyNumberFormat="1" applyFont="1" applyFill="1" applyBorder="1" applyAlignment="1" applyProtection="1">
      <alignment horizontal="center" vertical="center"/>
    </xf>
    <xf numFmtId="0" fontId="0" fillId="0" borderId="0" xfId="3" applyFont="1" applyAlignment="1"/>
    <xf numFmtId="0" fontId="16" fillId="0" borderId="0" xfId="3" applyNumberFormat="1" applyFont="1" applyFill="1" applyAlignment="1" applyProtection="1">
      <alignment horizontal="center" vertical="center"/>
    </xf>
    <xf numFmtId="49" fontId="2" fillId="2" borderId="6" xfId="3" applyNumberFormat="1" applyFont="1" applyFill="1" applyBorder="1" applyAlignment="1">
      <alignment horizontal="center" vertical="center" wrapText="1"/>
    </xf>
    <xf numFmtId="49" fontId="2" fillId="2" borderId="7" xfId="3" applyNumberFormat="1" applyFont="1" applyFill="1" applyBorder="1" applyAlignment="1">
      <alignment horizontal="center" vertical="center" wrapText="1"/>
    </xf>
    <xf numFmtId="49" fontId="2" fillId="2" borderId="9" xfId="3" applyNumberFormat="1" applyFont="1" applyFill="1" applyBorder="1" applyAlignment="1">
      <alignment horizontal="center" vertical="center" wrapText="1"/>
    </xf>
    <xf numFmtId="49" fontId="2" fillId="2" borderId="6" xfId="3" applyNumberFormat="1" applyFill="1" applyBorder="1" applyAlignment="1">
      <alignment horizontal="center" vertical="center" wrapText="1"/>
    </xf>
    <xf numFmtId="49" fontId="2" fillId="2" borderId="7" xfId="3" applyNumberFormat="1" applyFill="1" applyBorder="1" applyAlignment="1">
      <alignment horizontal="center" vertical="center" wrapText="1"/>
    </xf>
    <xf numFmtId="49" fontId="2" fillId="2" borderId="9" xfId="3" applyNumberFormat="1" applyFill="1" applyBorder="1" applyAlignment="1">
      <alignment horizontal="center" vertical="center" wrapText="1"/>
    </xf>
    <xf numFmtId="0" fontId="1" fillId="0" borderId="2" xfId="3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>
      <alignment vertical="center"/>
    </xf>
    <xf numFmtId="0" fontId="11" fillId="0" borderId="22" xfId="0" applyFont="1" applyBorder="1" applyAlignment="1">
      <alignment horizontal="left" vertical="center"/>
    </xf>
    <xf numFmtId="0" fontId="0" fillId="0" borderId="22" xfId="0" applyBorder="1">
      <alignment vertical="center"/>
    </xf>
    <xf numFmtId="0" fontId="8" fillId="0" borderId="10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8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8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8" fillId="0" borderId="2" xfId="0" applyFont="1" applyBorder="1" applyAlignment="1">
      <alignment horizontal="center" vertical="center" wrapText="1"/>
    </xf>
    <xf numFmtId="0" fontId="1" fillId="0" borderId="2" xfId="5" applyFont="1" applyBorder="1" applyAlignment="1">
      <alignment horizontal="center" vertical="center"/>
    </xf>
    <xf numFmtId="178" fontId="1" fillId="0" borderId="2" xfId="5" applyNumberFormat="1" applyFont="1" applyFill="1" applyBorder="1" applyAlignment="1" applyProtection="1">
      <alignment horizontal="center" vertical="center"/>
    </xf>
    <xf numFmtId="177" fontId="1" fillId="0" borderId="2" xfId="5" applyNumberFormat="1" applyFont="1" applyFill="1" applyBorder="1" applyAlignment="1" applyProtection="1">
      <alignment horizontal="center" vertical="center"/>
    </xf>
    <xf numFmtId="0" fontId="1" fillId="0" borderId="5" xfId="5" applyNumberFormat="1" applyFont="1" applyFill="1" applyBorder="1" applyAlignment="1" applyProtection="1">
      <alignment horizontal="center" vertical="center"/>
    </xf>
    <xf numFmtId="0" fontId="1" fillId="0" borderId="4" xfId="5" applyNumberFormat="1" applyFont="1" applyFill="1" applyBorder="1" applyAlignment="1" applyProtection="1">
      <alignment horizontal="center" vertical="center"/>
    </xf>
    <xf numFmtId="0" fontId="1" fillId="0" borderId="3" xfId="5" applyNumberFormat="1" applyFont="1" applyFill="1" applyBorder="1" applyAlignment="1" applyProtection="1">
      <alignment horizontal="center" vertical="center"/>
    </xf>
    <xf numFmtId="0" fontId="1" fillId="0" borderId="2" xfId="5" applyNumberFormat="1" applyFont="1" applyFill="1" applyBorder="1" applyAlignment="1" applyProtection="1">
      <alignment horizontal="center" vertical="center" wrapText="1"/>
    </xf>
    <xf numFmtId="178" fontId="1" fillId="0" borderId="0" xfId="5" applyNumberFormat="1" applyFont="1" applyFill="1" applyAlignment="1" applyProtection="1">
      <alignment horizontal="center" vertical="center"/>
    </xf>
    <xf numFmtId="0" fontId="3" fillId="0" borderId="0" xfId="5" applyNumberFormat="1" applyFont="1" applyFill="1" applyAlignment="1" applyProtection="1">
      <alignment horizontal="center" vertical="center"/>
    </xf>
    <xf numFmtId="0" fontId="1" fillId="0" borderId="6" xfId="5" applyNumberFormat="1" applyFont="1" applyFill="1" applyBorder="1" applyAlignment="1" applyProtection="1">
      <alignment horizontal="center" vertical="center"/>
    </xf>
    <xf numFmtId="0" fontId="1" fillId="0" borderId="7" xfId="5" applyNumberFormat="1" applyFont="1" applyFill="1" applyBorder="1" applyAlignment="1" applyProtection="1">
      <alignment horizontal="center" vertical="center"/>
    </xf>
    <xf numFmtId="0" fontId="1" fillId="0" borderId="9" xfId="5" applyNumberFormat="1" applyFont="1" applyFill="1" applyBorder="1" applyAlignment="1" applyProtection="1">
      <alignment horizontal="center" vertical="center"/>
    </xf>
    <xf numFmtId="0" fontId="1" fillId="0" borderId="2" xfId="5" applyNumberFormat="1" applyFont="1" applyFill="1" applyBorder="1" applyAlignment="1" applyProtection="1">
      <alignment horizontal="center" vertical="center"/>
    </xf>
  </cellXfs>
  <cellStyles count="6">
    <cellStyle name="常规" xfId="0" builtinId="0"/>
    <cellStyle name="常规_3F939A40737200E6E0530A08AF0800E6" xfId="1"/>
    <cellStyle name="常规_405C3AAC5CC200BEE0530A08AF0800BE" xfId="2"/>
    <cellStyle name="常规_417C619A877700A6E0530A08AF0800A6" xfId="3"/>
    <cellStyle name="常规_417D02D353B900DAE0530A08AF0800DA" xfId="4"/>
    <cellStyle name="常规_新报表页" xfId="5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showGridLines="0" showZeros="0" workbookViewId="0">
      <selection activeCell="G16" sqref="G16"/>
    </sheetView>
  </sheetViews>
  <sheetFormatPr defaultColWidth="6.875" defaultRowHeight="11.25"/>
  <cols>
    <col min="1" max="4" width="28.75" style="62" customWidth="1"/>
    <col min="5" max="16384" width="6.875" style="62"/>
  </cols>
  <sheetData>
    <row r="1" spans="1:10" ht="24.95" customHeight="1">
      <c r="A1" s="63" t="s">
        <v>0</v>
      </c>
    </row>
    <row r="2" spans="1:10" ht="24" customHeight="1">
      <c r="A2" s="181" t="s">
        <v>1</v>
      </c>
      <c r="B2" s="181"/>
      <c r="C2" s="181"/>
      <c r="D2" s="181"/>
    </row>
    <row r="3" spans="1:10" ht="15" customHeight="1">
      <c r="A3" s="64"/>
      <c r="B3" s="155"/>
      <c r="C3" s="64"/>
      <c r="D3" s="156"/>
    </row>
    <row r="4" spans="1:10" ht="18" customHeight="1">
      <c r="A4" s="157" t="s">
        <v>2</v>
      </c>
      <c r="B4" s="158"/>
      <c r="C4" s="158"/>
      <c r="D4" s="67" t="s">
        <v>3</v>
      </c>
    </row>
    <row r="5" spans="1:10" ht="31.5" customHeight="1">
      <c r="A5" s="159" t="s">
        <v>4</v>
      </c>
      <c r="B5" s="160" t="s">
        <v>5</v>
      </c>
      <c r="C5" s="160" t="s">
        <v>6</v>
      </c>
      <c r="D5" s="161" t="s">
        <v>5</v>
      </c>
    </row>
    <row r="6" spans="1:10" s="61" customFormat="1" ht="23.25" customHeight="1">
      <c r="A6" s="162" t="s">
        <v>7</v>
      </c>
      <c r="B6" s="74">
        <f>SUM(B7:B9)</f>
        <v>1026.75</v>
      </c>
      <c r="C6" s="163" t="s">
        <v>8</v>
      </c>
      <c r="D6" s="164">
        <f>SUM(D7:D8)</f>
        <v>682.05</v>
      </c>
    </row>
    <row r="7" spans="1:10" s="61" customFormat="1" ht="23.25" customHeight="1">
      <c r="A7" s="162" t="s">
        <v>9</v>
      </c>
      <c r="B7" s="74">
        <f ca="1">收入总表!G10</f>
        <v>866.05</v>
      </c>
      <c r="C7" s="165" t="s">
        <v>10</v>
      </c>
      <c r="D7" s="164">
        <f ca="1">预算支出总表!E9</f>
        <v>507.66</v>
      </c>
    </row>
    <row r="8" spans="1:10" s="61" customFormat="1" ht="23.25" customHeight="1">
      <c r="A8" s="162" t="s">
        <v>11</v>
      </c>
      <c r="B8" s="74">
        <f ca="1">收入总表!J10</f>
        <v>160.69999999999999</v>
      </c>
      <c r="C8" s="166" t="s">
        <v>12</v>
      </c>
      <c r="D8" s="164">
        <f ca="1">预算支出总表!E17</f>
        <v>174.39</v>
      </c>
    </row>
    <row r="9" spans="1:10" s="61" customFormat="1" ht="23.25" customHeight="1">
      <c r="A9" s="162" t="s">
        <v>13</v>
      </c>
      <c r="B9" s="74">
        <f ca="1">收入总表!P10</f>
        <v>0</v>
      </c>
      <c r="C9" s="166" t="s">
        <v>14</v>
      </c>
      <c r="D9" s="164">
        <f ca="1">收入总表!E21</f>
        <v>344.7</v>
      </c>
    </row>
    <row r="10" spans="1:10" s="61" customFormat="1" ht="23.25" customHeight="1">
      <c r="A10" s="162" t="s">
        <v>15</v>
      </c>
      <c r="B10" s="74">
        <v>0</v>
      </c>
      <c r="C10" s="166"/>
      <c r="D10" s="167"/>
    </row>
    <row r="11" spans="1:10" s="61" customFormat="1" ht="23.25" customHeight="1">
      <c r="A11" s="168" t="s">
        <v>16</v>
      </c>
      <c r="B11" s="74">
        <v>0</v>
      </c>
      <c r="C11" s="166"/>
      <c r="D11" s="169" t="s">
        <v>17</v>
      </c>
    </row>
    <row r="12" spans="1:10" s="61" customFormat="1" ht="23.25" customHeight="1">
      <c r="A12" s="162" t="s">
        <v>18</v>
      </c>
      <c r="B12" s="74">
        <v>0</v>
      </c>
      <c r="C12" s="166"/>
      <c r="D12" s="167"/>
    </row>
    <row r="13" spans="1:10" ht="23.25" customHeight="1">
      <c r="A13" s="170"/>
      <c r="B13" s="74"/>
      <c r="C13" s="166"/>
      <c r="D13" s="167"/>
      <c r="E13" s="61"/>
      <c r="F13" s="61"/>
    </row>
    <row r="14" spans="1:10" ht="20.100000000000001" customHeight="1">
      <c r="A14" s="170"/>
      <c r="B14" s="74"/>
      <c r="C14" s="86"/>
      <c r="D14" s="171"/>
      <c r="E14" s="61"/>
      <c r="J14" s="61"/>
    </row>
    <row r="15" spans="1:10" ht="20.100000000000001" customHeight="1">
      <c r="A15" s="170"/>
      <c r="B15" s="74"/>
      <c r="C15" s="86"/>
      <c r="D15" s="171"/>
      <c r="E15" s="61"/>
      <c r="F15" s="61"/>
      <c r="G15" s="61"/>
    </row>
    <row r="16" spans="1:10" ht="20.100000000000001" customHeight="1">
      <c r="A16" s="172"/>
      <c r="B16" s="74"/>
      <c r="C16" s="173"/>
      <c r="D16" s="171"/>
      <c r="E16" s="61"/>
      <c r="G16" s="61"/>
      <c r="I16" s="61"/>
      <c r="J16" s="61"/>
    </row>
    <row r="17" spans="1:8" s="61" customFormat="1" ht="20.100000000000001" customHeight="1">
      <c r="A17" s="174" t="s">
        <v>19</v>
      </c>
      <c r="B17" s="94">
        <f>B6+B10+B11+B12</f>
        <v>1026.75</v>
      </c>
      <c r="C17" s="91" t="s">
        <v>20</v>
      </c>
      <c r="D17" s="175">
        <f>D6+D9</f>
        <v>1026.75</v>
      </c>
    </row>
    <row r="18" spans="1:8" s="61" customFormat="1" ht="20.100000000000001" customHeight="1">
      <c r="A18" s="172" t="s">
        <v>21</v>
      </c>
      <c r="B18" s="94">
        <v>0</v>
      </c>
      <c r="C18" s="176" t="s">
        <v>22</v>
      </c>
      <c r="D18" s="175">
        <v>0</v>
      </c>
    </row>
    <row r="19" spans="1:8" s="61" customFormat="1" ht="20.100000000000001" customHeight="1">
      <c r="A19" s="172" t="s">
        <v>23</v>
      </c>
      <c r="B19" s="94">
        <v>0</v>
      </c>
      <c r="C19" s="176" t="s">
        <v>24</v>
      </c>
      <c r="D19" s="175">
        <v>0</v>
      </c>
    </row>
    <row r="20" spans="1:8" s="61" customFormat="1" ht="20.100000000000001" customHeight="1">
      <c r="A20" s="172" t="s">
        <v>25</v>
      </c>
      <c r="B20" s="94">
        <v>0</v>
      </c>
      <c r="C20" s="176" t="s">
        <v>26</v>
      </c>
      <c r="D20" s="175">
        <v>0</v>
      </c>
    </row>
    <row r="21" spans="1:8" s="61" customFormat="1" ht="20.100000000000001" customHeight="1">
      <c r="A21" s="177" t="s">
        <v>27</v>
      </c>
      <c r="B21" s="178"/>
      <c r="C21" s="179" t="s">
        <v>28</v>
      </c>
      <c r="D21" s="180"/>
    </row>
    <row r="22" spans="1:8" ht="9.75" customHeight="1">
      <c r="B22" s="61"/>
    </row>
    <row r="23" spans="1:8">
      <c r="H23" s="61"/>
    </row>
    <row r="26" spans="1:8">
      <c r="C26" s="61"/>
    </row>
    <row r="27" spans="1:8">
      <c r="B27" s="61"/>
    </row>
    <row r="33" spans="10:10">
      <c r="J33" s="61"/>
    </row>
  </sheetData>
  <mergeCells count="1">
    <mergeCell ref="A2:D2"/>
  </mergeCells>
  <phoneticPr fontId="2" type="noConversion"/>
  <printOptions horizontalCentered="1"/>
  <pageMargins left="0.75138888888888899" right="0.75138888888888899" top="1" bottom="1" header="0.5" footer="0.5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4"/>
  <sheetViews>
    <sheetView showGridLines="0" showZeros="0" tabSelected="1" workbookViewId="0">
      <selection activeCell="E24" sqref="E24"/>
    </sheetView>
  </sheetViews>
  <sheetFormatPr defaultColWidth="6.875" defaultRowHeight="11.25"/>
  <cols>
    <col min="1" max="3" width="3.75" style="122" customWidth="1"/>
    <col min="4" max="4" width="18.375" style="122" customWidth="1"/>
    <col min="5" max="22" width="7.75" style="122" customWidth="1"/>
    <col min="23" max="246" width="6.875" style="122" customWidth="1"/>
    <col min="247" max="16384" width="6.875" style="122"/>
  </cols>
  <sheetData>
    <row r="1" spans="1:22" ht="24" customHeight="1">
      <c r="A1" s="188" t="s">
        <v>29</v>
      </c>
      <c r="B1" s="188"/>
      <c r="C1" s="188"/>
    </row>
    <row r="2" spans="1:22" ht="18.75" customHeight="1">
      <c r="A2" s="189" t="s">
        <v>30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</row>
    <row r="3" spans="1:22" ht="20.100000000000001" customHeight="1">
      <c r="A3" s="123"/>
      <c r="B3" s="123"/>
      <c r="C3" s="123"/>
      <c r="D3" s="123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V3" s="154" t="s">
        <v>31</v>
      </c>
    </row>
    <row r="4" spans="1:22" ht="20.100000000000001" customHeight="1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V4" s="154" t="s">
        <v>3</v>
      </c>
    </row>
    <row r="5" spans="1:22" ht="20.100000000000001" customHeight="1">
      <c r="A5" s="196" t="s">
        <v>32</v>
      </c>
      <c r="B5" s="196"/>
      <c r="C5" s="196"/>
      <c r="D5" s="187" t="s">
        <v>33</v>
      </c>
      <c r="E5" s="183" t="s">
        <v>34</v>
      </c>
      <c r="F5" s="190" t="s">
        <v>35</v>
      </c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2"/>
      <c r="R5" s="183" t="s">
        <v>36</v>
      </c>
      <c r="S5" s="183"/>
      <c r="T5" s="182" t="s">
        <v>37</v>
      </c>
      <c r="U5" s="182" t="s">
        <v>38</v>
      </c>
      <c r="V5" s="183" t="s">
        <v>39</v>
      </c>
    </row>
    <row r="6" spans="1:22" ht="20.100000000000001" customHeight="1">
      <c r="A6" s="196"/>
      <c r="B6" s="196"/>
      <c r="C6" s="196"/>
      <c r="D6" s="187"/>
      <c r="E6" s="183"/>
      <c r="F6" s="183" t="s">
        <v>40</v>
      </c>
      <c r="G6" s="193" t="s">
        <v>41</v>
      </c>
      <c r="H6" s="194"/>
      <c r="I6" s="195"/>
      <c r="J6" s="193" t="s">
        <v>42</v>
      </c>
      <c r="K6" s="191"/>
      <c r="L6" s="191"/>
      <c r="M6" s="191"/>
      <c r="N6" s="191"/>
      <c r="O6" s="192"/>
      <c r="P6" s="183" t="s">
        <v>43</v>
      </c>
      <c r="Q6" s="183" t="s">
        <v>44</v>
      </c>
      <c r="R6" s="183" t="s">
        <v>45</v>
      </c>
      <c r="S6" s="183" t="s">
        <v>46</v>
      </c>
      <c r="T6" s="183"/>
      <c r="U6" s="183"/>
      <c r="V6" s="183"/>
    </row>
    <row r="7" spans="1:22" ht="20.100000000000001" customHeight="1">
      <c r="A7" s="187" t="s">
        <v>47</v>
      </c>
      <c r="B7" s="187" t="s">
        <v>48</v>
      </c>
      <c r="C7" s="187" t="s">
        <v>49</v>
      </c>
      <c r="D7" s="187"/>
      <c r="E7" s="183"/>
      <c r="F7" s="183"/>
      <c r="G7" s="184" t="s">
        <v>50</v>
      </c>
      <c r="H7" s="184" t="s">
        <v>51</v>
      </c>
      <c r="I7" s="184" t="s">
        <v>52</v>
      </c>
      <c r="J7" s="182" t="s">
        <v>53</v>
      </c>
      <c r="K7" s="183" t="s">
        <v>54</v>
      </c>
      <c r="L7" s="183" t="s">
        <v>55</v>
      </c>
      <c r="M7" s="183" t="s">
        <v>56</v>
      </c>
      <c r="N7" s="183" t="s">
        <v>57</v>
      </c>
      <c r="O7" s="182" t="s">
        <v>58</v>
      </c>
      <c r="P7" s="183"/>
      <c r="Q7" s="183"/>
      <c r="R7" s="183"/>
      <c r="S7" s="183"/>
      <c r="T7" s="183"/>
      <c r="U7" s="183"/>
      <c r="V7" s="183"/>
    </row>
    <row r="8" spans="1:22" ht="30" customHeight="1">
      <c r="A8" s="187"/>
      <c r="B8" s="187"/>
      <c r="C8" s="187"/>
      <c r="D8" s="187"/>
      <c r="E8" s="183"/>
      <c r="F8" s="183"/>
      <c r="G8" s="185"/>
      <c r="H8" s="186"/>
      <c r="I8" s="186"/>
      <c r="J8" s="182"/>
      <c r="K8" s="183"/>
      <c r="L8" s="183"/>
      <c r="M8" s="183"/>
      <c r="N8" s="183"/>
      <c r="O8" s="182"/>
      <c r="P8" s="183"/>
      <c r="Q8" s="183"/>
      <c r="R8" s="183"/>
      <c r="S8" s="183"/>
      <c r="T8" s="183"/>
      <c r="U8" s="183"/>
      <c r="V8" s="183"/>
    </row>
    <row r="9" spans="1:22" ht="20.100000000000001" customHeight="1">
      <c r="A9" s="125" t="s">
        <v>59</v>
      </c>
      <c r="B9" s="125" t="s">
        <v>59</v>
      </c>
      <c r="C9" s="125" t="s">
        <v>59</v>
      </c>
      <c r="D9" s="125" t="s">
        <v>59</v>
      </c>
      <c r="E9" s="126">
        <v>1</v>
      </c>
      <c r="F9" s="127">
        <f>E9+1</f>
        <v>2</v>
      </c>
      <c r="G9" s="127">
        <f t="shared" ref="G9:V9" si="0">F9+1</f>
        <v>3</v>
      </c>
      <c r="H9" s="127">
        <f t="shared" si="0"/>
        <v>4</v>
      </c>
      <c r="I9" s="127">
        <f t="shared" si="0"/>
        <v>5</v>
      </c>
      <c r="J9" s="127">
        <f t="shared" si="0"/>
        <v>6</v>
      </c>
      <c r="K9" s="127">
        <f t="shared" si="0"/>
        <v>7</v>
      </c>
      <c r="L9" s="127">
        <f t="shared" si="0"/>
        <v>8</v>
      </c>
      <c r="M9" s="127">
        <f t="shared" si="0"/>
        <v>9</v>
      </c>
      <c r="N9" s="127">
        <f t="shared" si="0"/>
        <v>10</v>
      </c>
      <c r="O9" s="127">
        <f t="shared" si="0"/>
        <v>11</v>
      </c>
      <c r="P9" s="127">
        <f t="shared" si="0"/>
        <v>12</v>
      </c>
      <c r="Q9" s="127">
        <f t="shared" si="0"/>
        <v>13</v>
      </c>
      <c r="R9" s="127">
        <f t="shared" si="0"/>
        <v>14</v>
      </c>
      <c r="S9" s="127">
        <f t="shared" si="0"/>
        <v>15</v>
      </c>
      <c r="T9" s="127">
        <f t="shared" si="0"/>
        <v>16</v>
      </c>
      <c r="U9" s="127">
        <f t="shared" si="0"/>
        <v>17</v>
      </c>
      <c r="V9" s="127">
        <f t="shared" si="0"/>
        <v>18</v>
      </c>
    </row>
    <row r="10" spans="1:22" s="120" customFormat="1" ht="20.100000000000001" customHeight="1">
      <c r="A10" s="128"/>
      <c r="B10" s="128"/>
      <c r="C10" s="128"/>
      <c r="D10" s="129" t="s">
        <v>40</v>
      </c>
      <c r="E10" s="130">
        <f t="shared" ref="E10:V10" si="1">E11+E16+E21</f>
        <v>1026.75</v>
      </c>
      <c r="F10" s="130">
        <f t="shared" si="1"/>
        <v>1026.75</v>
      </c>
      <c r="G10" s="130">
        <f t="shared" si="1"/>
        <v>866.05</v>
      </c>
      <c r="H10" s="130">
        <f t="shared" si="1"/>
        <v>866.05</v>
      </c>
      <c r="I10" s="130">
        <f t="shared" si="1"/>
        <v>134</v>
      </c>
      <c r="J10" s="130">
        <f t="shared" si="1"/>
        <v>160.69999999999999</v>
      </c>
      <c r="K10" s="130">
        <f t="shared" si="1"/>
        <v>0</v>
      </c>
      <c r="L10" s="130">
        <f t="shared" si="1"/>
        <v>0</v>
      </c>
      <c r="M10" s="130">
        <f t="shared" si="1"/>
        <v>160.69999999999999</v>
      </c>
      <c r="N10" s="130">
        <f t="shared" si="1"/>
        <v>0</v>
      </c>
      <c r="O10" s="130">
        <f t="shared" si="1"/>
        <v>0</v>
      </c>
      <c r="P10" s="130">
        <f t="shared" si="1"/>
        <v>0</v>
      </c>
      <c r="Q10" s="130">
        <f t="shared" si="1"/>
        <v>0</v>
      </c>
      <c r="R10" s="130">
        <f t="shared" si="1"/>
        <v>0</v>
      </c>
      <c r="S10" s="130">
        <f t="shared" si="1"/>
        <v>0</v>
      </c>
      <c r="T10" s="130">
        <f t="shared" si="1"/>
        <v>0</v>
      </c>
      <c r="U10" s="130">
        <f t="shared" si="1"/>
        <v>0</v>
      </c>
      <c r="V10" s="130">
        <f t="shared" si="1"/>
        <v>0</v>
      </c>
    </row>
    <row r="11" spans="1:22" s="120" customFormat="1" ht="20.100000000000001" customHeight="1">
      <c r="A11" s="128"/>
      <c r="B11" s="128"/>
      <c r="C11" s="128"/>
      <c r="D11" s="131" t="s">
        <v>60</v>
      </c>
      <c r="E11" s="130">
        <f t="shared" ref="E11:V11" si="2">SUM(E12:E15)</f>
        <v>507.65999999999997</v>
      </c>
      <c r="F11" s="130">
        <f t="shared" si="2"/>
        <v>507.65999999999997</v>
      </c>
      <c r="G11" s="130">
        <f t="shared" si="2"/>
        <v>507.65999999999997</v>
      </c>
      <c r="H11" s="130">
        <f t="shared" si="2"/>
        <v>507.65999999999997</v>
      </c>
      <c r="I11" s="130">
        <f t="shared" si="2"/>
        <v>0</v>
      </c>
      <c r="J11" s="130">
        <f t="shared" si="2"/>
        <v>0</v>
      </c>
      <c r="K11" s="130">
        <f t="shared" si="2"/>
        <v>0</v>
      </c>
      <c r="L11" s="130">
        <f t="shared" si="2"/>
        <v>0</v>
      </c>
      <c r="M11" s="130">
        <f t="shared" si="2"/>
        <v>0</v>
      </c>
      <c r="N11" s="130">
        <f t="shared" si="2"/>
        <v>0</v>
      </c>
      <c r="O11" s="130">
        <f t="shared" si="2"/>
        <v>0</v>
      </c>
      <c r="P11" s="130">
        <f t="shared" si="2"/>
        <v>0</v>
      </c>
      <c r="Q11" s="130">
        <f t="shared" si="2"/>
        <v>0</v>
      </c>
      <c r="R11" s="130">
        <f t="shared" si="2"/>
        <v>0</v>
      </c>
      <c r="S11" s="130">
        <f t="shared" si="2"/>
        <v>0</v>
      </c>
      <c r="T11" s="130">
        <f t="shared" si="2"/>
        <v>0</v>
      </c>
      <c r="U11" s="130">
        <f t="shared" si="2"/>
        <v>0</v>
      </c>
      <c r="V11" s="130">
        <f t="shared" si="2"/>
        <v>0</v>
      </c>
    </row>
    <row r="12" spans="1:22" s="121" customFormat="1" ht="20.100000000000001" customHeight="1">
      <c r="A12" s="104" t="s">
        <v>61</v>
      </c>
      <c r="B12" s="105" t="s">
        <v>62</v>
      </c>
      <c r="C12" s="105" t="s">
        <v>63</v>
      </c>
      <c r="D12" s="129" t="s">
        <v>64</v>
      </c>
      <c r="E12" s="130">
        <f>F12+R12</f>
        <v>420.67999999999995</v>
      </c>
      <c r="F12" s="130">
        <f>G12+J12+P12+Q12</f>
        <v>420.67999999999995</v>
      </c>
      <c r="G12" s="132">
        <f t="shared" ref="G12:G20" si="3">H12+I12</f>
        <v>420.67999999999995</v>
      </c>
      <c r="H12" s="132">
        <f ca="1">预算支出总表!E10+预算支出总表!E11+预算支出总表!E15</f>
        <v>420.67999999999995</v>
      </c>
      <c r="I12" s="132">
        <v>0</v>
      </c>
      <c r="J12" s="132">
        <f>K12+L12+M12+N12+O12</f>
        <v>0</v>
      </c>
      <c r="K12" s="130">
        <v>0</v>
      </c>
      <c r="L12" s="130"/>
      <c r="M12" s="130">
        <f ca="1">预算支出总表!E16</f>
        <v>0</v>
      </c>
      <c r="N12" s="130">
        <v>0</v>
      </c>
      <c r="O12" s="130">
        <v>0</v>
      </c>
      <c r="P12" s="130">
        <v>0</v>
      </c>
      <c r="Q12" s="130">
        <v>0</v>
      </c>
      <c r="R12" s="130">
        <v>0</v>
      </c>
      <c r="S12" s="130">
        <v>0</v>
      </c>
      <c r="T12" s="130">
        <v>0</v>
      </c>
      <c r="U12" s="130">
        <v>0</v>
      </c>
      <c r="V12" s="132">
        <v>0</v>
      </c>
    </row>
    <row r="13" spans="1:22" s="121" customFormat="1" ht="20.100000000000001" customHeight="1">
      <c r="A13" s="104" t="s">
        <v>65</v>
      </c>
      <c r="B13" s="105" t="s">
        <v>66</v>
      </c>
      <c r="C13" s="105" t="s">
        <v>66</v>
      </c>
      <c r="D13" s="133" t="s">
        <v>67</v>
      </c>
      <c r="E13" s="134">
        <f>F13+R13</f>
        <v>69.56</v>
      </c>
      <c r="F13" s="134">
        <f>G13+J13+P13+Q13</f>
        <v>69.56</v>
      </c>
      <c r="G13" s="135">
        <f t="shared" si="3"/>
        <v>69.56</v>
      </c>
      <c r="H13" s="136">
        <f ca="1">预算支出总表!E12</f>
        <v>69.56</v>
      </c>
      <c r="I13" s="132">
        <v>0</v>
      </c>
      <c r="J13" s="132">
        <f>K13+L13+M13+N13+O13</f>
        <v>0</v>
      </c>
      <c r="K13" s="130">
        <v>0</v>
      </c>
      <c r="L13" s="130">
        <v>0</v>
      </c>
      <c r="M13" s="130">
        <v>0</v>
      </c>
      <c r="N13" s="130">
        <v>0</v>
      </c>
      <c r="O13" s="130">
        <v>0</v>
      </c>
      <c r="P13" s="130">
        <v>0</v>
      </c>
      <c r="Q13" s="130">
        <v>0</v>
      </c>
      <c r="R13" s="130">
        <v>0</v>
      </c>
      <c r="S13" s="130">
        <v>0</v>
      </c>
      <c r="T13" s="130">
        <v>0</v>
      </c>
      <c r="U13" s="130">
        <v>0</v>
      </c>
      <c r="V13" s="132">
        <v>0</v>
      </c>
    </row>
    <row r="14" spans="1:22" s="121" customFormat="1" ht="20.100000000000001" customHeight="1">
      <c r="A14" s="104" t="s">
        <v>68</v>
      </c>
      <c r="B14" s="105" t="s">
        <v>69</v>
      </c>
      <c r="C14" s="105" t="s">
        <v>63</v>
      </c>
      <c r="D14" s="137" t="s">
        <v>70</v>
      </c>
      <c r="E14" s="132">
        <f>F14+R14</f>
        <v>17.16</v>
      </c>
      <c r="F14" s="132">
        <f>G14+J14+P14+Q14</f>
        <v>17.16</v>
      </c>
      <c r="G14" s="132">
        <f t="shared" si="3"/>
        <v>17.16</v>
      </c>
      <c r="H14" s="138">
        <f ca="1">预算支出总表!E13</f>
        <v>17.16</v>
      </c>
      <c r="I14" s="152">
        <v>0</v>
      </c>
      <c r="J14" s="132">
        <f>K14+L14+M14+N14+O14</f>
        <v>0</v>
      </c>
      <c r="K14" s="130">
        <v>0</v>
      </c>
      <c r="L14" s="130">
        <v>0</v>
      </c>
      <c r="M14" s="130">
        <v>0</v>
      </c>
      <c r="N14" s="130">
        <v>0</v>
      </c>
      <c r="O14" s="130">
        <v>0</v>
      </c>
      <c r="P14" s="130">
        <v>0</v>
      </c>
      <c r="Q14" s="130">
        <v>0</v>
      </c>
      <c r="R14" s="130">
        <v>0</v>
      </c>
      <c r="S14" s="130">
        <v>0</v>
      </c>
      <c r="T14" s="130">
        <v>0</v>
      </c>
      <c r="U14" s="130">
        <v>0</v>
      </c>
      <c r="V14" s="132">
        <v>0</v>
      </c>
    </row>
    <row r="15" spans="1:22" s="121" customFormat="1" ht="20.100000000000001" customHeight="1">
      <c r="A15" s="104" t="s">
        <v>68</v>
      </c>
      <c r="B15" s="105" t="s">
        <v>69</v>
      </c>
      <c r="C15" s="105" t="s">
        <v>71</v>
      </c>
      <c r="D15" s="137" t="s">
        <v>72</v>
      </c>
      <c r="E15" s="132">
        <f>F15+R15</f>
        <v>0.26</v>
      </c>
      <c r="F15" s="132">
        <f>G15+J15+P15+Q15</f>
        <v>0.26</v>
      </c>
      <c r="G15" s="132">
        <f t="shared" si="3"/>
        <v>0.26</v>
      </c>
      <c r="H15" s="138">
        <f ca="1">预算支出总表!E14</f>
        <v>0.26</v>
      </c>
      <c r="I15" s="152"/>
      <c r="J15" s="132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2"/>
    </row>
    <row r="16" spans="1:22" s="121" customFormat="1" ht="20.100000000000001" customHeight="1">
      <c r="A16" s="128"/>
      <c r="B16" s="128"/>
      <c r="C16" s="129"/>
      <c r="D16" s="139" t="s">
        <v>73</v>
      </c>
      <c r="E16" s="132">
        <f>F16+R16+S16</f>
        <v>174.39</v>
      </c>
      <c r="F16" s="132">
        <f>G16+J16+P16</f>
        <v>174.39</v>
      </c>
      <c r="G16" s="132">
        <f t="shared" si="3"/>
        <v>174.39</v>
      </c>
      <c r="H16" s="140">
        <f ca="1">SUM(H17:H20)</f>
        <v>174.39</v>
      </c>
      <c r="I16" s="153">
        <f>SUM(I17:I20)</f>
        <v>0</v>
      </c>
      <c r="J16" s="153">
        <f>SUM(J17:J20)</f>
        <v>0</v>
      </c>
      <c r="K16" s="153">
        <f>SUM(K17:K20)</f>
        <v>0</v>
      </c>
      <c r="L16" s="153">
        <f>SUM(L17:L20)</f>
        <v>0</v>
      </c>
      <c r="M16" s="130">
        <v>0</v>
      </c>
      <c r="N16" s="130">
        <v>0</v>
      </c>
      <c r="O16" s="130">
        <v>0</v>
      </c>
      <c r="P16" s="130">
        <v>0</v>
      </c>
      <c r="Q16" s="130">
        <v>0</v>
      </c>
      <c r="R16" s="130">
        <v>0</v>
      </c>
      <c r="S16" s="130">
        <v>0</v>
      </c>
      <c r="T16" s="130">
        <v>0</v>
      </c>
      <c r="U16" s="130">
        <v>0</v>
      </c>
      <c r="V16" s="132">
        <v>0</v>
      </c>
    </row>
    <row r="17" spans="1:22" s="121" customFormat="1" ht="20.100000000000001" customHeight="1">
      <c r="A17" s="104" t="s">
        <v>61</v>
      </c>
      <c r="B17" s="105" t="s">
        <v>62</v>
      </c>
      <c r="C17" s="105" t="s">
        <v>63</v>
      </c>
      <c r="D17" s="141" t="s">
        <v>74</v>
      </c>
      <c r="E17" s="132">
        <f>F17+R17</f>
        <v>116.8</v>
      </c>
      <c r="F17" s="132">
        <f>G17+J17+P17+Q17</f>
        <v>116.8</v>
      </c>
      <c r="G17" s="132">
        <f t="shared" si="3"/>
        <v>116.8</v>
      </c>
      <c r="H17" s="142">
        <f ca="1">预算支出总表!E18</f>
        <v>116.8</v>
      </c>
      <c r="I17" s="152">
        <v>0</v>
      </c>
      <c r="J17" s="132">
        <f>K17+L17+M17+N17+O17</f>
        <v>0</v>
      </c>
      <c r="K17" s="130">
        <v>0</v>
      </c>
      <c r="L17" s="130">
        <v>0</v>
      </c>
      <c r="M17" s="130">
        <v>0</v>
      </c>
      <c r="N17" s="130">
        <v>0</v>
      </c>
      <c r="O17" s="130">
        <v>0</v>
      </c>
      <c r="P17" s="130">
        <v>0</v>
      </c>
      <c r="Q17" s="130">
        <v>0</v>
      </c>
      <c r="R17" s="130">
        <v>0</v>
      </c>
      <c r="S17" s="130">
        <v>0</v>
      </c>
      <c r="T17" s="130">
        <v>0</v>
      </c>
      <c r="U17" s="130">
        <v>0</v>
      </c>
      <c r="V17" s="132">
        <v>0</v>
      </c>
    </row>
    <row r="18" spans="1:22" s="121" customFormat="1" ht="20.100000000000001" customHeight="1">
      <c r="A18" s="104" t="s">
        <v>61</v>
      </c>
      <c r="B18" s="105" t="s">
        <v>62</v>
      </c>
      <c r="C18" s="105" t="s">
        <v>63</v>
      </c>
      <c r="D18" s="143" t="s">
        <v>75</v>
      </c>
      <c r="E18" s="130">
        <f>F18+R18</f>
        <v>47.03</v>
      </c>
      <c r="F18" s="130">
        <f>G18+J18+P18+Q18</f>
        <v>47.03</v>
      </c>
      <c r="G18" s="132">
        <f t="shared" si="3"/>
        <v>47.03</v>
      </c>
      <c r="H18" s="142">
        <f ca="1">预算支出总表!E21</f>
        <v>47.03</v>
      </c>
      <c r="I18" s="132"/>
      <c r="J18" s="132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2"/>
    </row>
    <row r="19" spans="1:22" s="121" customFormat="1" ht="20.100000000000001" customHeight="1">
      <c r="A19" s="104" t="s">
        <v>61</v>
      </c>
      <c r="B19" s="105" t="s">
        <v>62</v>
      </c>
      <c r="C19" s="105" t="s">
        <v>63</v>
      </c>
      <c r="D19" s="141" t="s">
        <v>76</v>
      </c>
      <c r="E19" s="132">
        <f>F19+R19</f>
        <v>5.87</v>
      </c>
      <c r="F19" s="132">
        <f>G19+J19+P19+Q19</f>
        <v>5.87</v>
      </c>
      <c r="G19" s="132">
        <f t="shared" si="3"/>
        <v>5.87</v>
      </c>
      <c r="H19" s="142">
        <f ca="1">预算支出总表!E19</f>
        <v>5.87</v>
      </c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</row>
    <row r="20" spans="1:22" s="121" customFormat="1" ht="20.100000000000001" customHeight="1">
      <c r="A20" s="104" t="s">
        <v>61</v>
      </c>
      <c r="B20" s="105" t="s">
        <v>62</v>
      </c>
      <c r="C20" s="105" t="s">
        <v>63</v>
      </c>
      <c r="D20" s="141" t="s">
        <v>77</v>
      </c>
      <c r="E20" s="132">
        <f>F20+R20</f>
        <v>4.6900000000000004</v>
      </c>
      <c r="F20" s="132">
        <f>G20+J20+P20+Q20</f>
        <v>4.6900000000000004</v>
      </c>
      <c r="G20" s="132">
        <f t="shared" si="3"/>
        <v>4.6900000000000004</v>
      </c>
      <c r="H20" s="142">
        <f ca="1">预算支出总表!E20</f>
        <v>4.6900000000000004</v>
      </c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</row>
    <row r="21" spans="1:22" s="121" customFormat="1" ht="20.100000000000001" customHeight="1">
      <c r="A21" s="144"/>
      <c r="B21" s="145"/>
      <c r="C21" s="145"/>
      <c r="D21" s="139" t="s">
        <v>78</v>
      </c>
      <c r="E21" s="132">
        <f t="shared" ref="E21:V21" si="4">SUM(E22:E23)</f>
        <v>344.7</v>
      </c>
      <c r="F21" s="132">
        <f t="shared" si="4"/>
        <v>344.7</v>
      </c>
      <c r="G21" s="132">
        <f t="shared" si="4"/>
        <v>184</v>
      </c>
      <c r="H21" s="132">
        <f t="shared" si="4"/>
        <v>184</v>
      </c>
      <c r="I21" s="132">
        <f t="shared" si="4"/>
        <v>134</v>
      </c>
      <c r="J21" s="132">
        <f t="shared" si="4"/>
        <v>160.69999999999999</v>
      </c>
      <c r="K21" s="132">
        <f t="shared" si="4"/>
        <v>0</v>
      </c>
      <c r="L21" s="132">
        <f t="shared" si="4"/>
        <v>0</v>
      </c>
      <c r="M21" s="132">
        <f t="shared" si="4"/>
        <v>160.69999999999999</v>
      </c>
      <c r="N21" s="132">
        <f t="shared" si="4"/>
        <v>0</v>
      </c>
      <c r="O21" s="132">
        <f t="shared" si="4"/>
        <v>0</v>
      </c>
      <c r="P21" s="132">
        <f t="shared" si="4"/>
        <v>0</v>
      </c>
      <c r="Q21" s="132">
        <f t="shared" si="4"/>
        <v>0</v>
      </c>
      <c r="R21" s="132">
        <f t="shared" si="4"/>
        <v>0</v>
      </c>
      <c r="S21" s="132">
        <f t="shared" si="4"/>
        <v>0</v>
      </c>
      <c r="T21" s="132">
        <f t="shared" si="4"/>
        <v>0</v>
      </c>
      <c r="U21" s="132">
        <f t="shared" si="4"/>
        <v>0</v>
      </c>
      <c r="V21" s="132">
        <f t="shared" si="4"/>
        <v>0</v>
      </c>
    </row>
    <row r="22" spans="1:22" s="121" customFormat="1" ht="20.100000000000001" customHeight="1">
      <c r="A22" s="146" t="s">
        <v>61</v>
      </c>
      <c r="B22" s="147" t="s">
        <v>62</v>
      </c>
      <c r="C22" s="147" t="s">
        <v>71</v>
      </c>
      <c r="D22" s="148" t="s">
        <v>79</v>
      </c>
      <c r="E22" s="132">
        <f>F22+R22</f>
        <v>210.7</v>
      </c>
      <c r="F22" s="132">
        <f>G22+J22+P22+Q22</f>
        <v>210.7</v>
      </c>
      <c r="G22" s="132">
        <f>H22+I22</f>
        <v>50</v>
      </c>
      <c r="H22" s="149">
        <v>50</v>
      </c>
      <c r="I22" s="132">
        <v>0</v>
      </c>
      <c r="J22" s="132">
        <f>K22+L22+M22+N22+O22</f>
        <v>160.69999999999999</v>
      </c>
      <c r="K22" s="132">
        <v>0</v>
      </c>
      <c r="L22" s="132">
        <v>0</v>
      </c>
      <c r="M22" s="132">
        <v>160.69999999999999</v>
      </c>
      <c r="N22" s="132">
        <v>0</v>
      </c>
      <c r="O22" s="132">
        <v>0</v>
      </c>
      <c r="P22" s="132">
        <v>0</v>
      </c>
      <c r="Q22" s="132">
        <v>0</v>
      </c>
      <c r="R22" s="132">
        <v>0</v>
      </c>
      <c r="S22" s="132">
        <v>0</v>
      </c>
      <c r="T22" s="132">
        <v>0</v>
      </c>
      <c r="U22" s="132">
        <v>0</v>
      </c>
      <c r="V22" s="132">
        <v>0</v>
      </c>
    </row>
    <row r="23" spans="1:22" s="121" customFormat="1" ht="20.100000000000001" customHeight="1">
      <c r="A23" s="146" t="s">
        <v>61</v>
      </c>
      <c r="B23" s="147" t="s">
        <v>62</v>
      </c>
      <c r="C23" s="147" t="s">
        <v>63</v>
      </c>
      <c r="D23" s="148" t="s">
        <v>80</v>
      </c>
      <c r="E23" s="132">
        <f>F23+R23</f>
        <v>134</v>
      </c>
      <c r="F23" s="132">
        <f>G23+J23+P23+Q23</f>
        <v>134</v>
      </c>
      <c r="G23" s="132">
        <f>H23</f>
        <v>134</v>
      </c>
      <c r="H23" s="149">
        <f ca="1">预算支出总表!E25</f>
        <v>134</v>
      </c>
      <c r="I23" s="132">
        <v>134</v>
      </c>
      <c r="J23" s="132">
        <f>K23+L23+M23+N23+O23</f>
        <v>0</v>
      </c>
      <c r="K23" s="132">
        <v>0</v>
      </c>
      <c r="L23" s="132">
        <v>0</v>
      </c>
      <c r="M23" s="132">
        <v>0</v>
      </c>
      <c r="N23" s="132">
        <v>0</v>
      </c>
      <c r="O23" s="132">
        <v>0</v>
      </c>
      <c r="P23" s="132"/>
      <c r="Q23" s="132">
        <v>0</v>
      </c>
      <c r="R23" s="132">
        <v>0</v>
      </c>
      <c r="S23" s="132">
        <v>0</v>
      </c>
      <c r="T23" s="132">
        <v>0</v>
      </c>
      <c r="U23" s="132">
        <v>0</v>
      </c>
      <c r="V23" s="132">
        <v>0</v>
      </c>
    </row>
    <row r="24" spans="1:22" s="121" customFormat="1" ht="20.100000000000001" customHeight="1">
      <c r="A24" s="128"/>
      <c r="B24" s="128"/>
      <c r="C24" s="128"/>
      <c r="D24" s="150"/>
      <c r="E24" s="151"/>
      <c r="F24" s="151"/>
      <c r="G24" s="151"/>
      <c r="H24" s="151"/>
      <c r="I24" s="132">
        <v>0</v>
      </c>
      <c r="J24" s="132">
        <f>K24+L24+M24+N24+O24</f>
        <v>0</v>
      </c>
      <c r="K24" s="132">
        <v>0</v>
      </c>
      <c r="L24" s="132">
        <v>0</v>
      </c>
      <c r="M24" s="132">
        <v>0</v>
      </c>
      <c r="N24" s="132">
        <v>0</v>
      </c>
      <c r="O24" s="132">
        <v>0</v>
      </c>
      <c r="P24" s="132">
        <v>0</v>
      </c>
      <c r="Q24" s="132">
        <v>0</v>
      </c>
      <c r="R24" s="132">
        <v>0</v>
      </c>
      <c r="S24" s="132">
        <v>0</v>
      </c>
      <c r="T24" s="132">
        <v>0</v>
      </c>
      <c r="U24" s="132">
        <v>0</v>
      </c>
      <c r="V24" s="132">
        <v>0</v>
      </c>
    </row>
  </sheetData>
  <mergeCells count="29">
    <mergeCell ref="U5:U8"/>
    <mergeCell ref="V5:V8"/>
    <mergeCell ref="A5:C6"/>
    <mergeCell ref="P6:P8"/>
    <mergeCell ref="Q6:Q8"/>
    <mergeCell ref="R6:R8"/>
    <mergeCell ref="S6:S8"/>
    <mergeCell ref="T5:T8"/>
    <mergeCell ref="A7:A8"/>
    <mergeCell ref="B7:B8"/>
    <mergeCell ref="C7:C8"/>
    <mergeCell ref="D5:D8"/>
    <mergeCell ref="E5:E8"/>
    <mergeCell ref="A1:C1"/>
    <mergeCell ref="A2:V2"/>
    <mergeCell ref="F5:Q5"/>
    <mergeCell ref="R5:S5"/>
    <mergeCell ref="G6:I6"/>
    <mergeCell ref="J6:O6"/>
    <mergeCell ref="F6:F8"/>
    <mergeCell ref="O7:O8"/>
    <mergeCell ref="K7:K8"/>
    <mergeCell ref="L7:L8"/>
    <mergeCell ref="M7:M8"/>
    <mergeCell ref="N7:N8"/>
    <mergeCell ref="G7:G8"/>
    <mergeCell ref="H7:H8"/>
    <mergeCell ref="I7:I8"/>
    <mergeCell ref="J7:J8"/>
  </mergeCells>
  <phoneticPr fontId="2" type="noConversion"/>
  <printOptions horizontalCentered="1"/>
  <pageMargins left="0.55416666666666703" right="0.35763888888888901" top="1" bottom="0.60555555555555596" header="0.5" footer="0.5"/>
  <pageSetup paperSize="9" scale="7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7"/>
  <sheetViews>
    <sheetView workbookViewId="0">
      <selection activeCell="C28" sqref="C28"/>
    </sheetView>
  </sheetViews>
  <sheetFormatPr defaultColWidth="8.75" defaultRowHeight="14.25"/>
  <cols>
    <col min="4" max="4" width="27.25" customWidth="1"/>
    <col min="5" max="5" width="15.875" customWidth="1"/>
    <col min="6" max="6" width="14.25" customWidth="1"/>
    <col min="8" max="8" width="26.375" customWidth="1"/>
    <col min="9" max="9" width="18.625" customWidth="1"/>
    <col min="10" max="10" width="48.75" customWidth="1"/>
  </cols>
  <sheetData>
    <row r="1" spans="1:6">
      <c r="A1" s="42" t="s">
        <v>81</v>
      </c>
      <c r="B1" s="43"/>
      <c r="C1" s="43"/>
      <c r="D1" s="43"/>
      <c r="E1" s="43"/>
      <c r="F1" s="43"/>
    </row>
    <row r="2" spans="1:6" ht="20.45" customHeight="1">
      <c r="A2" s="197" t="s">
        <v>82</v>
      </c>
      <c r="B2" s="198"/>
      <c r="C2" s="198"/>
      <c r="D2" s="198"/>
      <c r="E2" s="198"/>
      <c r="F2" s="198"/>
    </row>
    <row r="3" spans="1:6" ht="20.25">
      <c r="A3" s="44"/>
      <c r="B3" s="45"/>
      <c r="C3" s="45"/>
      <c r="D3" s="45"/>
      <c r="E3" s="46"/>
      <c r="F3" s="46"/>
    </row>
    <row r="4" spans="1:6" ht="15.6" customHeight="1">
      <c r="A4" s="199" t="s">
        <v>83</v>
      </c>
      <c r="B4" s="200"/>
      <c r="C4" s="200"/>
      <c r="D4" s="200"/>
      <c r="E4" s="46"/>
      <c r="F4" s="46" t="s">
        <v>3</v>
      </c>
    </row>
    <row r="5" spans="1:6" ht="15.6" customHeight="1">
      <c r="A5" s="100" t="s">
        <v>32</v>
      </c>
      <c r="B5" s="101"/>
      <c r="C5" s="101"/>
      <c r="D5" s="201" t="s">
        <v>84</v>
      </c>
      <c r="E5" s="203" t="s">
        <v>5</v>
      </c>
      <c r="F5" s="204" t="s">
        <v>85</v>
      </c>
    </row>
    <row r="6" spans="1:6">
      <c r="A6" s="102" t="s">
        <v>47</v>
      </c>
      <c r="B6" s="103" t="s">
        <v>48</v>
      </c>
      <c r="C6" s="103" t="s">
        <v>49</v>
      </c>
      <c r="D6" s="202"/>
      <c r="E6" s="202"/>
      <c r="F6" s="202"/>
    </row>
    <row r="7" spans="1:6">
      <c r="A7" s="104" t="s">
        <v>59</v>
      </c>
      <c r="B7" s="105" t="s">
        <v>59</v>
      </c>
      <c r="C7" s="105" t="s">
        <v>59</v>
      </c>
      <c r="D7" s="105" t="s">
        <v>59</v>
      </c>
      <c r="E7" s="103">
        <v>1</v>
      </c>
      <c r="F7" s="103">
        <v>2</v>
      </c>
    </row>
    <row r="8" spans="1:6">
      <c r="A8" s="104"/>
      <c r="B8" s="105"/>
      <c r="C8" s="105"/>
      <c r="D8" s="106" t="s">
        <v>40</v>
      </c>
      <c r="E8" s="107">
        <f>E9+E17+E22</f>
        <v>1026.75</v>
      </c>
      <c r="F8" s="108">
        <v>0</v>
      </c>
    </row>
    <row r="9" spans="1:6">
      <c r="A9" s="104"/>
      <c r="B9" s="105"/>
      <c r="C9" s="105"/>
      <c r="D9" s="109" t="s">
        <v>86</v>
      </c>
      <c r="E9" s="107">
        <f>SUM(E10:E16)</f>
        <v>507.66</v>
      </c>
      <c r="F9" s="110"/>
    </row>
    <row r="10" spans="1:6">
      <c r="A10" s="104" t="s">
        <v>61</v>
      </c>
      <c r="B10" s="105" t="s">
        <v>62</v>
      </c>
      <c r="C10" s="105" t="s">
        <v>63</v>
      </c>
      <c r="D10" s="106" t="s">
        <v>87</v>
      </c>
      <c r="E10" s="111">
        <v>347.78</v>
      </c>
      <c r="F10" s="110"/>
    </row>
    <row r="11" spans="1:6">
      <c r="A11" s="104" t="s">
        <v>61</v>
      </c>
      <c r="B11" s="105" t="s">
        <v>62</v>
      </c>
      <c r="C11" s="105" t="s">
        <v>63</v>
      </c>
      <c r="D11" s="112" t="s">
        <v>88</v>
      </c>
      <c r="E11" s="111">
        <v>19.559999999999999</v>
      </c>
      <c r="F11" s="110"/>
    </row>
    <row r="12" spans="1:6">
      <c r="A12" s="104" t="s">
        <v>65</v>
      </c>
      <c r="B12" s="105" t="s">
        <v>66</v>
      </c>
      <c r="C12" s="105" t="s">
        <v>66</v>
      </c>
      <c r="D12" s="113" t="s">
        <v>89</v>
      </c>
      <c r="E12" s="111">
        <v>69.56</v>
      </c>
      <c r="F12" s="110"/>
    </row>
    <row r="13" spans="1:6">
      <c r="A13" s="104" t="s">
        <v>68</v>
      </c>
      <c r="B13" s="105" t="s">
        <v>69</v>
      </c>
      <c r="C13" s="105" t="s">
        <v>63</v>
      </c>
      <c r="D13" s="113" t="s">
        <v>90</v>
      </c>
      <c r="E13" s="111">
        <v>17.16</v>
      </c>
      <c r="F13" s="110"/>
    </row>
    <row r="14" spans="1:6">
      <c r="A14" s="104" t="s">
        <v>68</v>
      </c>
      <c r="B14" s="105" t="s">
        <v>69</v>
      </c>
      <c r="C14" s="105" t="s">
        <v>71</v>
      </c>
      <c r="D14" s="113" t="s">
        <v>91</v>
      </c>
      <c r="E14" s="111">
        <v>0.26</v>
      </c>
      <c r="F14" s="110"/>
    </row>
    <row r="15" spans="1:6">
      <c r="A15" s="104" t="s">
        <v>61</v>
      </c>
      <c r="B15" s="105" t="s">
        <v>62</v>
      </c>
      <c r="C15" s="105" t="s">
        <v>63</v>
      </c>
      <c r="D15" s="113" t="s">
        <v>92</v>
      </c>
      <c r="E15" s="111">
        <v>53.34</v>
      </c>
      <c r="F15" s="110"/>
    </row>
    <row r="16" spans="1:6">
      <c r="A16" s="104"/>
      <c r="B16" s="105"/>
      <c r="C16" s="105"/>
      <c r="D16" s="113" t="s">
        <v>93</v>
      </c>
      <c r="E16" s="111"/>
      <c r="F16" s="110"/>
    </row>
    <row r="17" spans="1:9">
      <c r="A17" s="104"/>
      <c r="B17" s="105"/>
      <c r="C17" s="105"/>
      <c r="D17" s="114" t="s">
        <v>94</v>
      </c>
      <c r="E17" s="107">
        <f>SUM(E18:E21)</f>
        <v>174.39</v>
      </c>
      <c r="F17" s="108">
        <v>0</v>
      </c>
    </row>
    <row r="18" spans="1:9">
      <c r="A18" s="104" t="s">
        <v>61</v>
      </c>
      <c r="B18" s="105" t="s">
        <v>62</v>
      </c>
      <c r="C18" s="105" t="s">
        <v>63</v>
      </c>
      <c r="D18" t="s">
        <v>74</v>
      </c>
      <c r="E18" s="115">
        <v>116.8</v>
      </c>
      <c r="F18" s="108"/>
    </row>
    <row r="19" spans="1:9">
      <c r="A19" s="104" t="s">
        <v>61</v>
      </c>
      <c r="B19" s="105" t="s">
        <v>62</v>
      </c>
      <c r="C19" s="105" t="s">
        <v>63</v>
      </c>
      <c r="D19" t="s">
        <v>76</v>
      </c>
      <c r="E19" s="116">
        <v>5.87</v>
      </c>
      <c r="F19" s="108"/>
    </row>
    <row r="20" spans="1:9">
      <c r="A20" s="104" t="s">
        <v>61</v>
      </c>
      <c r="B20" s="105" t="s">
        <v>62</v>
      </c>
      <c r="C20" s="105" t="s">
        <v>63</v>
      </c>
      <c r="D20" t="s">
        <v>77</v>
      </c>
      <c r="E20" s="116">
        <v>4.6900000000000004</v>
      </c>
      <c r="F20" s="108">
        <v>0</v>
      </c>
    </row>
    <row r="21" spans="1:9">
      <c r="A21" s="104" t="s">
        <v>61</v>
      </c>
      <c r="B21" s="105" t="s">
        <v>62</v>
      </c>
      <c r="C21" s="105" t="s">
        <v>63</v>
      </c>
      <c r="D21" s="106" t="s">
        <v>75</v>
      </c>
      <c r="E21" s="108">
        <v>47.03</v>
      </c>
      <c r="F21" s="108"/>
    </row>
    <row r="22" spans="1:9" s="33" customFormat="1">
      <c r="A22" s="117"/>
      <c r="B22" s="118"/>
      <c r="C22" s="118"/>
      <c r="D22" s="114" t="s">
        <v>95</v>
      </c>
      <c r="E22" s="107">
        <f>SUM(E23:E27)</f>
        <v>344.7</v>
      </c>
      <c r="F22" s="107"/>
    </row>
    <row r="23" spans="1:9" ht="16.5" customHeight="1">
      <c r="A23" s="104" t="s">
        <v>61</v>
      </c>
      <c r="B23" s="105" t="s">
        <v>62</v>
      </c>
      <c r="C23" s="105" t="s">
        <v>71</v>
      </c>
      <c r="D23" t="s">
        <v>79</v>
      </c>
      <c r="E23">
        <v>160.69999999999999</v>
      </c>
      <c r="F23" s="108"/>
      <c r="H23" s="119"/>
      <c r="I23" s="119"/>
    </row>
    <row r="24" spans="1:9">
      <c r="A24" s="104" t="s">
        <v>61</v>
      </c>
      <c r="B24" s="105" t="s">
        <v>62</v>
      </c>
      <c r="C24" s="105" t="s">
        <v>71</v>
      </c>
      <c r="D24" t="s">
        <v>79</v>
      </c>
      <c r="E24">
        <v>50</v>
      </c>
      <c r="F24" s="108"/>
    </row>
    <row r="25" spans="1:9">
      <c r="A25" s="104" t="s">
        <v>61</v>
      </c>
      <c r="B25" s="105" t="s">
        <v>62</v>
      </c>
      <c r="C25" s="105" t="s">
        <v>63</v>
      </c>
      <c r="D25" t="s">
        <v>80</v>
      </c>
      <c r="E25">
        <v>134</v>
      </c>
      <c r="F25" s="108"/>
    </row>
    <row r="26" spans="1:9">
      <c r="A26" s="104"/>
      <c r="B26" s="105"/>
      <c r="C26" s="105"/>
      <c r="F26" s="108"/>
    </row>
    <row r="27" spans="1:9">
      <c r="A27" s="104"/>
      <c r="B27" s="105"/>
      <c r="C27" s="105"/>
      <c r="D27" s="106"/>
      <c r="E27" s="108"/>
      <c r="F27" s="108"/>
    </row>
  </sheetData>
  <mergeCells count="5">
    <mergeCell ref="A2:F2"/>
    <mergeCell ref="A4:D4"/>
    <mergeCell ref="D5:D6"/>
    <mergeCell ref="E5:E6"/>
    <mergeCell ref="F5:F6"/>
  </mergeCells>
  <phoneticPr fontId="2" type="noConversion"/>
  <printOptions horizontalCentered="1"/>
  <pageMargins left="0.75138888888888899" right="0.75138888888888899" top="1" bottom="1" header="0.51180555555555596" footer="0.5118055555555559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2"/>
  <sheetViews>
    <sheetView showGridLines="0" showZeros="0" workbookViewId="0">
      <selection activeCell="D13" sqref="D13"/>
    </sheetView>
  </sheetViews>
  <sheetFormatPr defaultColWidth="6.875" defaultRowHeight="11.25"/>
  <cols>
    <col min="1" max="4" width="27.75" style="62" customWidth="1"/>
    <col min="5" max="16384" width="6.875" style="62"/>
  </cols>
  <sheetData>
    <row r="1" spans="1:10" ht="23.1" customHeight="1">
      <c r="A1" s="63" t="s">
        <v>96</v>
      </c>
    </row>
    <row r="2" spans="1:10" ht="24.95" customHeight="1">
      <c r="A2" s="181" t="s">
        <v>97</v>
      </c>
      <c r="B2" s="181"/>
      <c r="C2" s="181"/>
      <c r="D2" s="181"/>
    </row>
    <row r="3" spans="1:10" ht="21.95" customHeight="1">
      <c r="A3" s="65" t="s">
        <v>98</v>
      </c>
      <c r="B3" s="66"/>
      <c r="C3" s="66"/>
      <c r="D3" s="67" t="s">
        <v>3</v>
      </c>
    </row>
    <row r="4" spans="1:10" ht="31.5" customHeight="1">
      <c r="A4" s="68" t="s">
        <v>4</v>
      </c>
      <c r="B4" s="69" t="s">
        <v>5</v>
      </c>
      <c r="C4" s="68" t="s">
        <v>6</v>
      </c>
      <c r="D4" s="70" t="s">
        <v>5</v>
      </c>
    </row>
    <row r="5" spans="1:10" s="61" customFormat="1" ht="23.25" customHeight="1">
      <c r="A5" s="71" t="s">
        <v>7</v>
      </c>
      <c r="B5" s="72">
        <v>1026.75</v>
      </c>
      <c r="C5" s="73" t="s">
        <v>8</v>
      </c>
      <c r="D5" s="72">
        <v>682.05</v>
      </c>
    </row>
    <row r="6" spans="1:10" s="61" customFormat="1" ht="23.25" customHeight="1">
      <c r="A6" s="71" t="s">
        <v>99</v>
      </c>
      <c r="B6" s="74">
        <v>866.05</v>
      </c>
      <c r="C6" s="75" t="s">
        <v>100</v>
      </c>
      <c r="D6" s="72">
        <v>507.66</v>
      </c>
    </row>
    <row r="7" spans="1:10" s="61" customFormat="1" ht="23.25" customHeight="1">
      <c r="A7" s="71" t="s">
        <v>101</v>
      </c>
      <c r="B7" s="76">
        <v>160.69999999999999</v>
      </c>
      <c r="C7" s="77" t="s">
        <v>102</v>
      </c>
      <c r="D7" s="72">
        <v>174.39</v>
      </c>
    </row>
    <row r="8" spans="1:10" s="61" customFormat="1" ht="23.25" customHeight="1">
      <c r="A8" s="71" t="s">
        <v>103</v>
      </c>
      <c r="B8" s="72"/>
      <c r="C8" s="77" t="s">
        <v>14</v>
      </c>
      <c r="D8" s="72">
        <v>344.7</v>
      </c>
    </row>
    <row r="9" spans="1:10" s="61" customFormat="1" ht="23.25" customHeight="1">
      <c r="A9" s="71" t="s">
        <v>15</v>
      </c>
      <c r="B9" s="74">
        <v>0</v>
      </c>
      <c r="C9" s="77"/>
      <c r="D9" s="78"/>
    </row>
    <row r="10" spans="1:10" ht="23.25" customHeight="1">
      <c r="A10" s="79"/>
      <c r="B10" s="80">
        <v>0</v>
      </c>
      <c r="C10" s="77"/>
      <c r="D10" s="81" t="s">
        <v>17</v>
      </c>
      <c r="E10" s="61"/>
      <c r="F10" s="61"/>
      <c r="G10" s="61"/>
    </row>
    <row r="11" spans="1:10" ht="23.25" customHeight="1">
      <c r="A11" s="82"/>
      <c r="B11" s="76">
        <v>0</v>
      </c>
      <c r="C11" s="83"/>
      <c r="D11" s="81"/>
      <c r="E11" s="61"/>
      <c r="F11" s="61"/>
      <c r="G11" s="61"/>
    </row>
    <row r="12" spans="1:10" ht="23.25" customHeight="1">
      <c r="A12" s="84"/>
      <c r="B12" s="72"/>
      <c r="C12" s="83"/>
      <c r="D12" s="81"/>
      <c r="E12" s="61"/>
      <c r="F12" s="61"/>
    </row>
    <row r="13" spans="1:10" ht="20.100000000000001" customHeight="1">
      <c r="A13" s="85"/>
      <c r="B13" s="72"/>
      <c r="C13" s="86"/>
      <c r="D13" s="87"/>
      <c r="E13" s="61"/>
      <c r="J13" s="61"/>
    </row>
    <row r="14" spans="1:10" ht="20.100000000000001" customHeight="1">
      <c r="A14" s="85"/>
      <c r="B14" s="74"/>
      <c r="C14" s="86"/>
      <c r="D14" s="88"/>
      <c r="E14" s="61"/>
      <c r="F14" s="61"/>
      <c r="G14" s="61"/>
    </row>
    <row r="15" spans="1:10" ht="20.100000000000001" customHeight="1">
      <c r="A15" s="89"/>
      <c r="B15" s="80"/>
      <c r="C15" s="90"/>
      <c r="D15" s="88"/>
      <c r="E15" s="61"/>
      <c r="G15" s="61"/>
      <c r="I15" s="61"/>
      <c r="J15" s="61"/>
    </row>
    <row r="16" spans="1:10" s="61" customFormat="1" ht="20.100000000000001" customHeight="1">
      <c r="A16" s="91" t="s">
        <v>19</v>
      </c>
      <c r="B16" s="92">
        <v>1026.75</v>
      </c>
      <c r="C16" s="91" t="s">
        <v>20</v>
      </c>
      <c r="D16" s="92">
        <v>1026.75</v>
      </c>
    </row>
    <row r="17" spans="1:10" s="61" customFormat="1" ht="20.100000000000001" customHeight="1">
      <c r="A17" s="93" t="s">
        <v>21</v>
      </c>
      <c r="B17" s="94">
        <v>0</v>
      </c>
      <c r="C17" s="95" t="s">
        <v>22</v>
      </c>
      <c r="D17" s="94">
        <v>0</v>
      </c>
    </row>
    <row r="18" spans="1:10" s="61" customFormat="1" ht="20.100000000000001" customHeight="1">
      <c r="A18" s="93" t="s">
        <v>104</v>
      </c>
      <c r="B18" s="96">
        <v>0</v>
      </c>
      <c r="C18" s="95" t="s">
        <v>24</v>
      </c>
      <c r="D18" s="97">
        <v>0</v>
      </c>
    </row>
    <row r="19" spans="1:10" s="61" customFormat="1" ht="20.100000000000001" customHeight="1">
      <c r="A19" s="93" t="s">
        <v>25</v>
      </c>
      <c r="B19" s="96">
        <v>0</v>
      </c>
      <c r="C19" s="95" t="s">
        <v>26</v>
      </c>
      <c r="D19" s="94">
        <v>0</v>
      </c>
    </row>
    <row r="20" spans="1:10" s="61" customFormat="1" ht="20.100000000000001" customHeight="1">
      <c r="A20" s="98" t="s">
        <v>27</v>
      </c>
      <c r="B20" s="96"/>
      <c r="C20" s="99" t="s">
        <v>28</v>
      </c>
      <c r="D20" s="96"/>
    </row>
    <row r="21" spans="1:10" ht="9.75" customHeight="1">
      <c r="B21" s="61"/>
    </row>
    <row r="22" spans="1:10">
      <c r="H22" s="61"/>
    </row>
    <row r="25" spans="1:10">
      <c r="C25" s="61"/>
    </row>
    <row r="26" spans="1:10">
      <c r="B26" s="61"/>
    </row>
    <row r="32" spans="1:10">
      <c r="J32" s="61"/>
    </row>
  </sheetData>
  <mergeCells count="1">
    <mergeCell ref="A2:D2"/>
  </mergeCells>
  <phoneticPr fontId="2" type="noConversion"/>
  <pageMargins left="0.75138888888888899" right="0.75138888888888899" top="1" bottom="1" header="0.5" footer="0.5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5"/>
  <sheetViews>
    <sheetView workbookViewId="0">
      <selection activeCell="K19" sqref="K19"/>
    </sheetView>
  </sheetViews>
  <sheetFormatPr defaultColWidth="8.75" defaultRowHeight="14.25"/>
  <cols>
    <col min="4" max="4" width="27.25" customWidth="1"/>
    <col min="5" max="5" width="15.875" customWidth="1"/>
    <col min="6" max="6" width="14.25" customWidth="1"/>
  </cols>
  <sheetData>
    <row r="1" spans="1:6">
      <c r="A1" s="42" t="s">
        <v>105</v>
      </c>
      <c r="B1" s="43"/>
      <c r="C1" s="43"/>
      <c r="D1" s="43"/>
      <c r="E1" s="43"/>
      <c r="F1" s="43"/>
    </row>
    <row r="2" spans="1:6" ht="20.45" customHeight="1">
      <c r="A2" s="197" t="s">
        <v>106</v>
      </c>
      <c r="B2" s="197"/>
      <c r="C2" s="197"/>
      <c r="D2" s="197"/>
      <c r="E2" s="197"/>
      <c r="F2" s="197"/>
    </row>
    <row r="3" spans="1:6" ht="20.25">
      <c r="A3" s="44"/>
      <c r="B3" s="45"/>
      <c r="C3" s="45"/>
      <c r="D3" s="45"/>
      <c r="E3" s="46"/>
      <c r="F3" s="46"/>
    </row>
    <row r="4" spans="1:6" ht="15.6" customHeight="1">
      <c r="A4" s="205" t="s">
        <v>83</v>
      </c>
      <c r="B4" s="206"/>
      <c r="C4" s="206"/>
      <c r="D4" s="206"/>
      <c r="E4" s="46"/>
      <c r="F4" s="46" t="s">
        <v>3</v>
      </c>
    </row>
    <row r="5" spans="1:6" ht="15.6" customHeight="1">
      <c r="A5" s="47" t="s">
        <v>32</v>
      </c>
      <c r="B5" s="47"/>
      <c r="C5" s="47"/>
      <c r="D5" s="207" t="s">
        <v>84</v>
      </c>
      <c r="E5" s="207" t="s">
        <v>5</v>
      </c>
      <c r="F5" s="209" t="s">
        <v>85</v>
      </c>
    </row>
    <row r="6" spans="1:6">
      <c r="A6" s="48" t="s">
        <v>47</v>
      </c>
      <c r="B6" s="48" t="s">
        <v>48</v>
      </c>
      <c r="C6" s="48" t="s">
        <v>49</v>
      </c>
      <c r="D6" s="208"/>
      <c r="E6" s="208"/>
      <c r="F6" s="208"/>
    </row>
    <row r="7" spans="1:6">
      <c r="A7" s="50" t="s">
        <v>59</v>
      </c>
      <c r="B7" s="50" t="s">
        <v>59</v>
      </c>
      <c r="C7" s="50" t="s">
        <v>59</v>
      </c>
      <c r="D7" s="50" t="s">
        <v>59</v>
      </c>
      <c r="E7" s="48">
        <v>1</v>
      </c>
      <c r="F7" s="48">
        <v>2</v>
      </c>
    </row>
    <row r="8" spans="1:6">
      <c r="A8" s="50"/>
      <c r="B8" s="50"/>
      <c r="C8" s="50"/>
      <c r="D8" s="51" t="s">
        <v>40</v>
      </c>
      <c r="E8" s="52">
        <f>E9+E17+E22</f>
        <v>1026.75</v>
      </c>
      <c r="F8" s="53">
        <v>0</v>
      </c>
    </row>
    <row r="9" spans="1:6">
      <c r="A9" s="50"/>
      <c r="B9" s="50"/>
      <c r="C9" s="50"/>
      <c r="D9" s="54" t="s">
        <v>86</v>
      </c>
      <c r="E9" s="52">
        <f>SUM(E10:E16)</f>
        <v>507.66</v>
      </c>
      <c r="F9" s="55"/>
    </row>
    <row r="10" spans="1:6">
      <c r="A10" s="50" t="s">
        <v>61</v>
      </c>
      <c r="B10" s="50" t="s">
        <v>62</v>
      </c>
      <c r="C10" s="50" t="s">
        <v>63</v>
      </c>
      <c r="D10" s="51" t="s">
        <v>87</v>
      </c>
      <c r="E10" s="56">
        <v>347.78</v>
      </c>
      <c r="F10" s="55"/>
    </row>
    <row r="11" spans="1:6">
      <c r="A11" s="50" t="s">
        <v>61</v>
      </c>
      <c r="B11" s="50" t="s">
        <v>62</v>
      </c>
      <c r="C11" s="50" t="s">
        <v>63</v>
      </c>
      <c r="D11" s="57" t="s">
        <v>88</v>
      </c>
      <c r="E11" s="56">
        <v>19.559999999999999</v>
      </c>
      <c r="F11" s="55"/>
    </row>
    <row r="12" spans="1:6">
      <c r="A12" s="50" t="s">
        <v>65</v>
      </c>
      <c r="B12" s="50" t="s">
        <v>66</v>
      </c>
      <c r="C12" s="50" t="s">
        <v>66</v>
      </c>
      <c r="D12" s="58" t="s">
        <v>89</v>
      </c>
      <c r="E12" s="56">
        <v>69.56</v>
      </c>
      <c r="F12" s="55"/>
    </row>
    <row r="13" spans="1:6">
      <c r="A13" s="50" t="s">
        <v>68</v>
      </c>
      <c r="B13" s="50" t="s">
        <v>69</v>
      </c>
      <c r="C13" s="50" t="s">
        <v>63</v>
      </c>
      <c r="D13" s="58" t="s">
        <v>90</v>
      </c>
      <c r="E13" s="56">
        <v>17.16</v>
      </c>
      <c r="F13" s="55"/>
    </row>
    <row r="14" spans="1:6">
      <c r="A14" s="50" t="s">
        <v>68</v>
      </c>
      <c r="B14" s="50" t="s">
        <v>69</v>
      </c>
      <c r="C14" s="50" t="s">
        <v>71</v>
      </c>
      <c r="D14" s="58" t="s">
        <v>91</v>
      </c>
      <c r="E14" s="56">
        <v>0.26</v>
      </c>
      <c r="F14" s="55"/>
    </row>
    <row r="15" spans="1:6">
      <c r="A15" s="50" t="s">
        <v>61</v>
      </c>
      <c r="B15" s="50" t="s">
        <v>62</v>
      </c>
      <c r="C15" s="50" t="s">
        <v>63</v>
      </c>
      <c r="D15" s="58" t="s">
        <v>92</v>
      </c>
      <c r="E15" s="56">
        <v>53.34</v>
      </c>
      <c r="F15" s="55"/>
    </row>
    <row r="16" spans="1:6">
      <c r="A16" s="50"/>
      <c r="B16" s="50"/>
      <c r="C16" s="50"/>
      <c r="D16" s="58" t="s">
        <v>93</v>
      </c>
      <c r="E16" s="56"/>
      <c r="F16" s="55"/>
    </row>
    <row r="17" spans="1:6">
      <c r="A17" s="50"/>
      <c r="B17" s="50"/>
      <c r="C17" s="50"/>
      <c r="D17" s="59" t="s">
        <v>94</v>
      </c>
      <c r="E17" s="52">
        <f>SUM(E18:E21)</f>
        <v>174.39</v>
      </c>
      <c r="F17" s="53">
        <v>0</v>
      </c>
    </row>
    <row r="18" spans="1:6">
      <c r="A18" s="50" t="s">
        <v>61</v>
      </c>
      <c r="B18" s="50" t="s">
        <v>62</v>
      </c>
      <c r="C18" s="50" t="s">
        <v>63</v>
      </c>
      <c r="D18" s="49" t="s">
        <v>74</v>
      </c>
      <c r="E18" s="56">
        <v>116.8</v>
      </c>
      <c r="F18" s="53"/>
    </row>
    <row r="19" spans="1:6">
      <c r="A19" s="50" t="s">
        <v>61</v>
      </c>
      <c r="B19" s="50" t="s">
        <v>62</v>
      </c>
      <c r="C19" s="50" t="s">
        <v>63</v>
      </c>
      <c r="D19" s="49" t="s">
        <v>76</v>
      </c>
      <c r="E19" s="56">
        <v>5.87</v>
      </c>
      <c r="F19" s="53"/>
    </row>
    <row r="20" spans="1:6">
      <c r="A20" s="50" t="s">
        <v>61</v>
      </c>
      <c r="B20" s="50" t="s">
        <v>62</v>
      </c>
      <c r="C20" s="50" t="s">
        <v>63</v>
      </c>
      <c r="D20" s="49" t="s">
        <v>77</v>
      </c>
      <c r="E20" s="56">
        <v>4.6900000000000004</v>
      </c>
      <c r="F20" s="53">
        <v>0</v>
      </c>
    </row>
    <row r="21" spans="1:6">
      <c r="A21" s="50" t="s">
        <v>61</v>
      </c>
      <c r="B21" s="50" t="s">
        <v>62</v>
      </c>
      <c r="C21" s="50" t="s">
        <v>63</v>
      </c>
      <c r="D21" s="51" t="s">
        <v>75</v>
      </c>
      <c r="E21" s="53">
        <v>47.03</v>
      </c>
      <c r="F21" s="53"/>
    </row>
    <row r="22" spans="1:6">
      <c r="A22" s="60"/>
      <c r="B22" s="60"/>
      <c r="C22" s="60"/>
      <c r="D22" s="59" t="s">
        <v>95</v>
      </c>
      <c r="E22" s="52">
        <f>SUM(E23:E25)</f>
        <v>344.7</v>
      </c>
      <c r="F22" s="52"/>
    </row>
    <row r="23" spans="1:6">
      <c r="A23" s="50" t="s">
        <v>61</v>
      </c>
      <c r="B23" s="50" t="s">
        <v>62</v>
      </c>
      <c r="C23" s="50" t="s">
        <v>71</v>
      </c>
      <c r="D23" s="49" t="s">
        <v>79</v>
      </c>
      <c r="E23" s="49">
        <v>160.69999999999999</v>
      </c>
      <c r="F23" s="53"/>
    </row>
    <row r="24" spans="1:6">
      <c r="A24" s="50" t="s">
        <v>61</v>
      </c>
      <c r="B24" s="50" t="s">
        <v>62</v>
      </c>
      <c r="C24" s="50" t="s">
        <v>71</v>
      </c>
      <c r="D24" s="49" t="s">
        <v>79</v>
      </c>
      <c r="E24" s="49">
        <v>50</v>
      </c>
      <c r="F24" s="53"/>
    </row>
    <row r="25" spans="1:6">
      <c r="A25" s="50" t="s">
        <v>61</v>
      </c>
      <c r="B25" s="50" t="s">
        <v>62</v>
      </c>
      <c r="C25" s="50" t="s">
        <v>63</v>
      </c>
      <c r="D25" s="49" t="s">
        <v>80</v>
      </c>
      <c r="E25" s="49">
        <v>134</v>
      </c>
      <c r="F25" s="53"/>
    </row>
  </sheetData>
  <mergeCells count="5">
    <mergeCell ref="A2:F2"/>
    <mergeCell ref="A4:D4"/>
    <mergeCell ref="D5:D6"/>
    <mergeCell ref="E5:E6"/>
    <mergeCell ref="F5:F6"/>
  </mergeCells>
  <phoneticPr fontId="2" type="noConversion"/>
  <pageMargins left="0.75" right="0.75" top="1" bottom="1" header="0.51180555555555596" footer="0.5118055555555559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7"/>
  <sheetViews>
    <sheetView showGridLines="0" showZeros="0" topLeftCell="A10" workbookViewId="0">
      <selection activeCell="D12" sqref="D12"/>
    </sheetView>
  </sheetViews>
  <sheetFormatPr defaultColWidth="9" defaultRowHeight="14.25"/>
  <cols>
    <col min="1" max="1" width="39.125" customWidth="1"/>
    <col min="2" max="2" width="34.125" customWidth="1"/>
    <col min="4" max="4" width="24.375" customWidth="1"/>
    <col min="5" max="5" width="18.375" customWidth="1"/>
  </cols>
  <sheetData>
    <row r="1" spans="1:5" ht="24.95" customHeight="1">
      <c r="A1" t="s">
        <v>107</v>
      </c>
    </row>
    <row r="2" spans="1:5" ht="35.1" customHeight="1">
      <c r="A2" s="20" t="s">
        <v>108</v>
      </c>
      <c r="B2" s="20"/>
    </row>
    <row r="3" spans="1:5" ht="18.95" customHeight="1">
      <c r="B3" s="34" t="s">
        <v>3</v>
      </c>
    </row>
    <row r="4" spans="1:5" ht="22.5" customHeight="1">
      <c r="A4" s="35" t="s">
        <v>109</v>
      </c>
      <c r="B4" s="35" t="s">
        <v>5</v>
      </c>
    </row>
    <row r="5" spans="1:5" s="32" customFormat="1" ht="23.25" customHeight="1">
      <c r="A5" s="36" t="s">
        <v>40</v>
      </c>
      <c r="B5" s="37">
        <f>B6+B12+B24</f>
        <v>682.04</v>
      </c>
      <c r="C5" s="38"/>
      <c r="D5"/>
      <c r="E5"/>
    </row>
    <row r="6" spans="1:5" s="33" customFormat="1" ht="23.25" customHeight="1">
      <c r="A6" s="39" t="s">
        <v>110</v>
      </c>
      <c r="B6" s="40">
        <f>SUM(B7:B11)</f>
        <v>504</v>
      </c>
      <c r="D6"/>
      <c r="E6"/>
    </row>
    <row r="7" spans="1:5" ht="23.25" customHeight="1">
      <c r="A7" s="36" t="s">
        <v>111</v>
      </c>
      <c r="B7" s="41">
        <v>234.68</v>
      </c>
    </row>
    <row r="8" spans="1:5" ht="23.25" customHeight="1">
      <c r="A8" s="36" t="s">
        <v>112</v>
      </c>
      <c r="B8" s="41">
        <v>109.72</v>
      </c>
    </row>
    <row r="9" spans="1:5" ht="23.25" customHeight="1">
      <c r="A9" s="36" t="s">
        <v>113</v>
      </c>
      <c r="B9" s="41">
        <v>3.38</v>
      </c>
    </row>
    <row r="10" spans="1:5" ht="23.25" customHeight="1">
      <c r="A10" s="36" t="s">
        <v>114</v>
      </c>
      <c r="B10" s="41">
        <v>86.97</v>
      </c>
    </row>
    <row r="11" spans="1:5" ht="23.25" customHeight="1">
      <c r="A11" s="36" t="s">
        <v>115</v>
      </c>
      <c r="B11" s="37">
        <v>69.25</v>
      </c>
    </row>
    <row r="12" spans="1:5" s="33" customFormat="1" ht="23.25" customHeight="1">
      <c r="A12" s="39" t="s">
        <v>116</v>
      </c>
      <c r="B12" s="40">
        <f>SUM(B13:B23)</f>
        <v>174.39</v>
      </c>
      <c r="D12"/>
      <c r="E12"/>
    </row>
    <row r="13" spans="1:5" ht="23.25" customHeight="1">
      <c r="A13" s="36" t="s">
        <v>117</v>
      </c>
      <c r="B13" s="37">
        <v>116.8</v>
      </c>
    </row>
    <row r="14" spans="1:5" ht="23.25" customHeight="1">
      <c r="A14" s="36" t="s">
        <v>118</v>
      </c>
      <c r="B14" s="37"/>
    </row>
    <row r="15" spans="1:5" ht="23.25" customHeight="1">
      <c r="A15" s="36" t="s">
        <v>119</v>
      </c>
      <c r="B15" s="37"/>
    </row>
    <row r="16" spans="1:5" ht="23.25" customHeight="1">
      <c r="A16" s="36" t="s">
        <v>120</v>
      </c>
      <c r="B16" s="37"/>
    </row>
    <row r="17" spans="1:5" ht="23.25" customHeight="1">
      <c r="A17" s="36" t="s">
        <v>121</v>
      </c>
      <c r="B17" s="37"/>
    </row>
    <row r="18" spans="1:5" ht="23.25" customHeight="1">
      <c r="A18" s="36" t="s">
        <v>122</v>
      </c>
      <c r="B18" s="37"/>
    </row>
    <row r="19" spans="1:5" ht="23.25" customHeight="1">
      <c r="A19" s="36" t="s">
        <v>123</v>
      </c>
      <c r="B19" s="37">
        <v>5.87</v>
      </c>
    </row>
    <row r="20" spans="1:5" ht="23.25" customHeight="1">
      <c r="A20" s="36" t="s">
        <v>124</v>
      </c>
      <c r="B20" s="37">
        <v>4.6900000000000004</v>
      </c>
    </row>
    <row r="21" spans="1:5" ht="23.25" customHeight="1">
      <c r="A21" s="36" t="s">
        <v>125</v>
      </c>
      <c r="B21" s="37"/>
    </row>
    <row r="22" spans="1:5" ht="23.25" customHeight="1">
      <c r="A22" s="36" t="s">
        <v>126</v>
      </c>
      <c r="B22" s="37">
        <v>47.03</v>
      </c>
    </row>
    <row r="23" spans="1:5" ht="23.25" customHeight="1">
      <c r="A23" s="36" t="s">
        <v>127</v>
      </c>
      <c r="B23" s="37"/>
    </row>
    <row r="24" spans="1:5" s="33" customFormat="1" ht="23.25" customHeight="1">
      <c r="A24" s="39" t="s">
        <v>128</v>
      </c>
      <c r="B24" s="40">
        <f>SUM(B25:B27)</f>
        <v>3.65</v>
      </c>
      <c r="D24"/>
      <c r="E24"/>
    </row>
    <row r="25" spans="1:5" ht="23.25" customHeight="1">
      <c r="A25" s="36" t="s">
        <v>129</v>
      </c>
      <c r="B25" s="37"/>
    </row>
    <row r="26" spans="1:5" ht="23.25" customHeight="1">
      <c r="A26" s="36" t="s">
        <v>130</v>
      </c>
      <c r="B26" s="37"/>
    </row>
    <row r="27" spans="1:5" ht="23.25" customHeight="1">
      <c r="A27" s="36" t="s">
        <v>131</v>
      </c>
      <c r="B27" s="37">
        <v>3.65</v>
      </c>
    </row>
  </sheetData>
  <phoneticPr fontId="2" type="noConversion"/>
  <printOptions horizontalCentered="1"/>
  <pageMargins left="0.75138888888888899" right="0.75138888888888899" top="0.40902777777777799" bottom="0.21249999999999999" header="0.5" footer="0.5"/>
  <pageSetup paperSize="9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B10"/>
  <sheetViews>
    <sheetView showGridLines="0" showZeros="0" workbookViewId="0">
      <selection activeCell="A22" sqref="A22"/>
    </sheetView>
  </sheetViews>
  <sheetFormatPr defaultColWidth="6.875" defaultRowHeight="18.75" customHeight="1"/>
  <cols>
    <col min="1" max="1" width="41.375" style="19" customWidth="1"/>
    <col min="2" max="2" width="15.625" style="19" customWidth="1"/>
    <col min="3" max="245" width="6.875" style="19" customWidth="1"/>
    <col min="246" max="16384" width="6.875" style="19"/>
  </cols>
  <sheetData>
    <row r="1" spans="1:2" ht="42" customHeight="1">
      <c r="A1" t="s">
        <v>132</v>
      </c>
      <c r="B1"/>
    </row>
    <row r="2" spans="1:2" ht="51" customHeight="1">
      <c r="A2" s="20" t="s">
        <v>133</v>
      </c>
      <c r="B2" s="21"/>
    </row>
    <row r="3" spans="1:2" ht="27.95" customHeight="1">
      <c r="A3" s="22"/>
      <c r="B3" s="23" t="s">
        <v>3</v>
      </c>
    </row>
    <row r="4" spans="1:2" ht="33" customHeight="1">
      <c r="A4" s="24" t="s">
        <v>134</v>
      </c>
      <c r="B4" s="25" t="s">
        <v>135</v>
      </c>
    </row>
    <row r="5" spans="1:2" ht="45" customHeight="1">
      <c r="A5" s="26" t="s">
        <v>59</v>
      </c>
      <c r="B5" s="27">
        <v>1</v>
      </c>
    </row>
    <row r="6" spans="1:2" s="18" customFormat="1" ht="45" customHeight="1">
      <c r="A6" s="28" t="s">
        <v>34</v>
      </c>
      <c r="B6" s="29">
        <v>37</v>
      </c>
    </row>
    <row r="7" spans="1:2" s="18" customFormat="1" ht="45" customHeight="1">
      <c r="A7" s="30" t="s">
        <v>136</v>
      </c>
      <c r="B7" s="31">
        <v>12</v>
      </c>
    </row>
    <row r="8" spans="1:2" s="18" customFormat="1" ht="45" customHeight="1">
      <c r="A8" s="30" t="s">
        <v>137</v>
      </c>
      <c r="B8" s="31"/>
    </row>
    <row r="9" spans="1:2" s="18" customFormat="1" ht="45" customHeight="1">
      <c r="A9" s="30" t="s">
        <v>138</v>
      </c>
      <c r="B9" s="31">
        <v>25</v>
      </c>
    </row>
    <row r="10" spans="1:2" s="18" customFormat="1" ht="45" customHeight="1">
      <c r="A10" s="30" t="s">
        <v>139</v>
      </c>
      <c r="B10" s="31">
        <v>0</v>
      </c>
    </row>
  </sheetData>
  <phoneticPr fontId="2" type="noConversion"/>
  <printOptions horizontalCentered="1" gridLines="1"/>
  <pageMargins left="0.75138888888888899" right="0.75138888888888899" top="1" bottom="1" header="0.5" footer="0.5"/>
  <pageSetup paperSize="9" orientation="landscape"/>
  <headerFooter alignWithMargins="0">
    <oddHeader>&amp;C&amp;"宋体"&amp;12&amp;A</oddHeader>
    <oddFooter>&amp;C&amp;"宋体"&amp;12页(&amp;P)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I32"/>
  <sheetViews>
    <sheetView showGridLines="0" showZeros="0" workbookViewId="0">
      <selection activeCell="D20" sqref="D20"/>
    </sheetView>
  </sheetViews>
  <sheetFormatPr defaultColWidth="7" defaultRowHeight="11.25"/>
  <cols>
    <col min="1" max="3" width="4.5" style="4" customWidth="1"/>
    <col min="4" max="4" width="17.5" style="4" customWidth="1"/>
    <col min="5" max="9" width="11.125" style="4" customWidth="1"/>
    <col min="10" max="16384" width="7" style="4"/>
  </cols>
  <sheetData>
    <row r="1" spans="1:9" ht="26.1" customHeight="1">
      <c r="A1" s="217" t="s">
        <v>140</v>
      </c>
      <c r="B1" s="217"/>
      <c r="C1" s="217"/>
      <c r="D1" s="5"/>
      <c r="E1" s="6"/>
      <c r="F1" s="6"/>
      <c r="G1" s="6"/>
      <c r="H1" s="6"/>
      <c r="I1" s="6"/>
    </row>
    <row r="2" spans="1:9" ht="30.95" customHeight="1">
      <c r="A2" s="218" t="s">
        <v>141</v>
      </c>
      <c r="B2" s="218"/>
      <c r="C2" s="218"/>
      <c r="D2" s="218"/>
      <c r="E2" s="218"/>
      <c r="F2" s="218"/>
      <c r="G2" s="218"/>
      <c r="H2" s="218"/>
      <c r="I2" s="218"/>
    </row>
    <row r="3" spans="1:9" ht="24" customHeight="1">
      <c r="E3" s="6"/>
      <c r="F3" s="7"/>
      <c r="G3" s="7"/>
      <c r="H3" s="7"/>
      <c r="I3" s="7" t="s">
        <v>3</v>
      </c>
    </row>
    <row r="4" spans="1:9" s="1" customFormat="1" ht="21" customHeight="1">
      <c r="A4" s="219" t="s">
        <v>142</v>
      </c>
      <c r="B4" s="220"/>
      <c r="C4" s="221"/>
      <c r="D4" s="213" t="s">
        <v>33</v>
      </c>
      <c r="E4" s="222" t="s">
        <v>143</v>
      </c>
      <c r="F4" s="222"/>
      <c r="G4" s="222"/>
      <c r="H4" s="222"/>
      <c r="I4" s="222"/>
    </row>
    <row r="5" spans="1:9" s="1" customFormat="1" ht="20.100000000000001" customHeight="1">
      <c r="A5" s="211" t="s">
        <v>47</v>
      </c>
      <c r="B5" s="212" t="s">
        <v>48</v>
      </c>
      <c r="C5" s="212" t="s">
        <v>49</v>
      </c>
      <c r="D5" s="214"/>
      <c r="E5" s="216" t="s">
        <v>40</v>
      </c>
      <c r="F5" s="210" t="s">
        <v>144</v>
      </c>
      <c r="G5" s="210"/>
      <c r="H5" s="210"/>
      <c r="I5" s="11" t="s">
        <v>145</v>
      </c>
    </row>
    <row r="6" spans="1:9" s="1" customFormat="1" ht="37.5" customHeight="1">
      <c r="A6" s="211"/>
      <c r="B6" s="212"/>
      <c r="C6" s="212"/>
      <c r="D6" s="215"/>
      <c r="E6" s="216"/>
      <c r="F6" s="10" t="s">
        <v>146</v>
      </c>
      <c r="G6" s="10" t="s">
        <v>60</v>
      </c>
      <c r="H6" s="10" t="s">
        <v>147</v>
      </c>
      <c r="I6" s="10" t="s">
        <v>146</v>
      </c>
    </row>
    <row r="7" spans="1:9" s="1" customFormat="1" ht="24" customHeight="1">
      <c r="A7" s="12" t="s">
        <v>59</v>
      </c>
      <c r="B7" s="9" t="s">
        <v>59</v>
      </c>
      <c r="C7" s="9" t="s">
        <v>59</v>
      </c>
      <c r="D7" s="9" t="s">
        <v>59</v>
      </c>
      <c r="E7" s="8">
        <v>2</v>
      </c>
      <c r="F7" s="8">
        <v>3</v>
      </c>
      <c r="G7" s="8">
        <v>4</v>
      </c>
      <c r="H7" s="8">
        <v>5</v>
      </c>
      <c r="I7" s="8">
        <v>6</v>
      </c>
    </row>
    <row r="8" spans="1:9" s="2" customFormat="1" ht="24.95" customHeight="1">
      <c r="A8" s="13"/>
      <c r="B8" s="14"/>
      <c r="C8" s="14"/>
      <c r="D8" s="14"/>
      <c r="E8" s="15"/>
      <c r="F8" s="15"/>
      <c r="G8" s="15"/>
      <c r="H8" s="15"/>
      <c r="I8" s="15"/>
    </row>
    <row r="9" spans="1:9" s="3" customFormat="1" ht="14.25" customHeight="1">
      <c r="A9" s="16"/>
      <c r="B9" s="16"/>
      <c r="C9" s="16"/>
      <c r="D9" s="16"/>
      <c r="E9" s="16"/>
      <c r="F9" s="16"/>
      <c r="G9" s="17"/>
      <c r="H9" s="17"/>
      <c r="I9" s="17"/>
    </row>
    <row r="10" spans="1:9" s="3" customFormat="1" ht="14.25" customHeight="1">
      <c r="A10" s="4"/>
      <c r="B10" s="16"/>
      <c r="C10" s="16"/>
      <c r="D10" s="16"/>
      <c r="E10" s="16"/>
      <c r="F10" s="16"/>
      <c r="G10" s="16"/>
      <c r="H10" s="17"/>
      <c r="I10" s="17"/>
    </row>
    <row r="11" spans="1:9" s="3" customFormat="1" ht="14.25" customHeight="1">
      <c r="A11" s="17"/>
      <c r="B11" s="17"/>
      <c r="C11" s="17"/>
      <c r="D11" s="17"/>
      <c r="E11" s="16"/>
      <c r="F11" s="16"/>
      <c r="G11" s="16"/>
      <c r="H11" s="17"/>
      <c r="I11" s="17"/>
    </row>
    <row r="12" spans="1:9" s="3" customFormat="1" ht="14.25" customHeight="1">
      <c r="A12" s="17"/>
      <c r="B12" s="17"/>
      <c r="C12" s="17"/>
      <c r="D12" s="17"/>
      <c r="E12" s="17"/>
      <c r="F12" s="16"/>
      <c r="G12" s="16"/>
      <c r="H12" s="17"/>
      <c r="I12" s="17"/>
    </row>
    <row r="13" spans="1:9" s="3" customFormat="1" ht="14.25" customHeight="1">
      <c r="A13" s="17"/>
      <c r="B13" s="17"/>
      <c r="C13" s="17"/>
      <c r="D13" s="17"/>
      <c r="E13" s="17"/>
      <c r="F13" s="17"/>
      <c r="G13" s="16"/>
      <c r="H13" s="17"/>
      <c r="I13" s="17"/>
    </row>
    <row r="14" spans="1:9" s="3" customFormat="1" ht="14.25" customHeight="1"/>
    <row r="15" spans="1:9" s="3" customFormat="1" ht="14.25" customHeight="1"/>
    <row r="16" spans="1:9" s="3" customFormat="1" ht="14.25" customHeight="1"/>
    <row r="17" spans="1:9" s="3" customFormat="1" ht="14.25" customHeight="1">
      <c r="A17"/>
      <c r="B17"/>
      <c r="C17"/>
      <c r="D17"/>
      <c r="E17"/>
      <c r="F17"/>
      <c r="G17"/>
      <c r="H17"/>
      <c r="I17"/>
    </row>
    <row r="18" spans="1:9" s="3" customFormat="1" ht="14.25" customHeight="1">
      <c r="A18"/>
      <c r="B18"/>
      <c r="C18"/>
      <c r="D18"/>
      <c r="E18"/>
      <c r="F18"/>
      <c r="G18"/>
      <c r="H18"/>
      <c r="I18"/>
    </row>
    <row r="19" spans="1:9" s="3" customFormat="1" ht="14.25" customHeight="1">
      <c r="A19"/>
      <c r="B19"/>
      <c r="C19"/>
      <c r="D19"/>
      <c r="E19"/>
      <c r="F19"/>
      <c r="G19"/>
      <c r="H19"/>
      <c r="I19"/>
    </row>
    <row r="20" spans="1:9" s="3" customFormat="1" ht="14.25" customHeight="1">
      <c r="A20"/>
      <c r="B20"/>
      <c r="C20"/>
      <c r="D20"/>
      <c r="E20"/>
      <c r="F20"/>
      <c r="G20"/>
      <c r="H20"/>
      <c r="I20"/>
    </row>
    <row r="21" spans="1:9" s="3" customFormat="1" ht="14.25" customHeight="1">
      <c r="A21"/>
      <c r="B21"/>
      <c r="C21"/>
      <c r="D21"/>
      <c r="E21"/>
      <c r="F21"/>
      <c r="G21"/>
      <c r="H21"/>
      <c r="I21"/>
    </row>
    <row r="22" spans="1:9" s="3" customFormat="1" ht="14.25" customHeight="1">
      <c r="A22"/>
      <c r="B22"/>
      <c r="C22"/>
      <c r="D22"/>
      <c r="E22"/>
      <c r="F22"/>
      <c r="G22"/>
      <c r="H22"/>
      <c r="I22"/>
    </row>
    <row r="23" spans="1:9" s="3" customFormat="1" ht="14.25" customHeight="1">
      <c r="A23"/>
      <c r="B23"/>
      <c r="C23"/>
      <c r="D23"/>
      <c r="E23"/>
      <c r="F23"/>
      <c r="G23"/>
      <c r="H23"/>
      <c r="I23"/>
    </row>
    <row r="24" spans="1:9" s="3" customFormat="1" ht="14.25" customHeight="1">
      <c r="A24"/>
      <c r="B24"/>
      <c r="C24"/>
      <c r="D24"/>
      <c r="E24"/>
      <c r="F24"/>
      <c r="G24"/>
      <c r="H24"/>
      <c r="I24"/>
    </row>
    <row r="25" spans="1:9" s="3" customFormat="1" ht="14.25" customHeight="1">
      <c r="A25"/>
      <c r="B25"/>
      <c r="C25"/>
      <c r="D25"/>
      <c r="E25"/>
      <c r="F25"/>
      <c r="G25"/>
      <c r="H25"/>
      <c r="I25"/>
    </row>
    <row r="26" spans="1:9" s="3" customFormat="1" ht="14.25" customHeight="1">
      <c r="A26"/>
      <c r="B26"/>
      <c r="C26"/>
      <c r="D26"/>
      <c r="E26"/>
      <c r="F26"/>
      <c r="G26"/>
      <c r="H26"/>
      <c r="I26"/>
    </row>
    <row r="27" spans="1:9" s="3" customFormat="1" ht="14.25" customHeight="1">
      <c r="A27"/>
      <c r="B27"/>
      <c r="C27"/>
      <c r="D27"/>
      <c r="E27"/>
      <c r="F27"/>
      <c r="G27"/>
      <c r="H27"/>
      <c r="I27"/>
    </row>
    <row r="28" spans="1:9" s="3" customFormat="1" ht="14.25" customHeight="1">
      <c r="A28"/>
      <c r="B28"/>
      <c r="C28"/>
      <c r="D28"/>
      <c r="E28"/>
      <c r="F28"/>
      <c r="G28"/>
      <c r="H28"/>
      <c r="I28"/>
    </row>
    <row r="29" spans="1:9" s="3" customFormat="1" ht="14.25" customHeight="1">
      <c r="A29"/>
      <c r="B29"/>
      <c r="C29"/>
      <c r="D29"/>
      <c r="E29"/>
      <c r="F29"/>
      <c r="G29"/>
      <c r="H29"/>
      <c r="I29"/>
    </row>
    <row r="30" spans="1:9" s="3" customFormat="1" ht="14.25" customHeight="1">
      <c r="A30"/>
      <c r="B30"/>
      <c r="C30"/>
      <c r="D30"/>
      <c r="E30"/>
      <c r="F30"/>
      <c r="G30"/>
      <c r="H30"/>
      <c r="I30"/>
    </row>
    <row r="31" spans="1:9" s="3" customFormat="1" ht="14.25" customHeight="1">
      <c r="A31"/>
      <c r="B31"/>
      <c r="C31"/>
      <c r="D31"/>
      <c r="E31"/>
      <c r="F31"/>
      <c r="G31"/>
      <c r="H31"/>
      <c r="I31"/>
    </row>
    <row r="32" spans="1:9" s="3" customFormat="1" ht="14.25" customHeight="1">
      <c r="A32"/>
      <c r="B32"/>
      <c r="C32"/>
      <c r="D32"/>
      <c r="E32"/>
      <c r="F32"/>
      <c r="G32"/>
      <c r="H32"/>
      <c r="I32"/>
    </row>
  </sheetData>
  <mergeCells count="10">
    <mergeCell ref="A1:C1"/>
    <mergeCell ref="A2:I2"/>
    <mergeCell ref="A4:C4"/>
    <mergeCell ref="E4:I4"/>
    <mergeCell ref="F5:H5"/>
    <mergeCell ref="A5:A6"/>
    <mergeCell ref="B5:B6"/>
    <mergeCell ref="C5:C6"/>
    <mergeCell ref="D4:D6"/>
    <mergeCell ref="E5:E6"/>
  </mergeCells>
  <phoneticPr fontId="2" type="noConversion"/>
  <pageMargins left="0.75138888888888899" right="0.75138888888888899" top="1" bottom="1" header="0.5" footer="0.5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2" type="noConversion"/>
  <pageMargins left="0.69930555555555596" right="0.6993055555555559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9</vt:i4>
      </vt:variant>
    </vt:vector>
  </HeadingPairs>
  <TitlesOfParts>
    <vt:vector size="18" baseType="lpstr">
      <vt:lpstr>收支总表</vt:lpstr>
      <vt:lpstr>收入总表</vt:lpstr>
      <vt:lpstr>预算支出总表</vt:lpstr>
      <vt:lpstr>部门财政拨款收支总体情况表</vt:lpstr>
      <vt:lpstr>一般公共预算支出情况表</vt:lpstr>
      <vt:lpstr>一般公共预算基本支出表</vt:lpstr>
      <vt:lpstr>一般公共预算“三公”费支出情况表</vt:lpstr>
      <vt:lpstr>政府性基金预算支出情况表</vt:lpstr>
      <vt:lpstr>Sheet1</vt:lpstr>
      <vt:lpstr>部门财政拨款收支总体情况表!Print_Area</vt:lpstr>
      <vt:lpstr>收入总表!Print_Area</vt:lpstr>
      <vt:lpstr>收支总表!Print_Area</vt:lpstr>
      <vt:lpstr>一般公共预算基本支出表!Print_Area</vt:lpstr>
      <vt:lpstr>部门财政拨款收支总体情况表!Print_Titles</vt:lpstr>
      <vt:lpstr>收入总表!Print_Titles</vt:lpstr>
      <vt:lpstr>收支总表!Print_Titles</vt:lpstr>
      <vt:lpstr>一般公共预算基本支出表!Print_Titles</vt:lpstr>
      <vt:lpstr>预算支出总表!Print_Titles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2017-03-30T13:39:00Z</dcterms:created>
  <dcterms:modified xsi:type="dcterms:W3CDTF">2017-04-12T08:29:11Z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461440</vt:i4>
  </property>
  <property fmtid="{D5CDD505-2E9C-101B-9397-08002B2CF9AE}" pid="3" name="KSOProductBuildVer">
    <vt:lpwstr>2052-10.1.0.6260</vt:lpwstr>
  </property>
</Properties>
</file>